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850" windowHeight="7350" tabRatio="947" activeTab="5"/>
  </bookViews>
  <sheets>
    <sheet name="TUTUŁOWA" sheetId="52" r:id="rId1"/>
    <sheet name="CERTYFIKACJA" sheetId="28" r:id="rId2"/>
    <sheet name="SĘDZIOWIE" sheetId="29" r:id="rId3"/>
    <sheet name="PROGRAM" sheetId="53" r:id="rId4"/>
    <sheet name="MEDALIŚCI" sheetId="27" r:id="rId5"/>
    <sheet name="REKORDY" sheetId="30" r:id="rId6"/>
    <sheet name="R1-KPN 60 STOJĄC F" sheetId="46" r:id="rId7"/>
    <sheet name="R1-KPN 60 STOJĄC" sheetId="1" r:id="rId8"/>
    <sheet name="R2-KPN 40- KOB" sheetId="9" r:id="rId9"/>
    <sheet name="R3- KPN60 L OPEN F" sheetId="32" r:id="rId10"/>
    <sheet name="R3- KPN 60L OPEN" sheetId="3" r:id="rId11"/>
    <sheet name="R3- KPN 60L OPEN DRUŻ" sheetId="56" r:id="rId12"/>
    <sheet name="R4- KPN 60- OPEN" sheetId="4" r:id="rId13"/>
    <sheet name="R5- KPN 60 L OPEN" sheetId="6" r:id="rId14"/>
    <sheet name="P1- PPN 60- MEN F" sheetId="36" r:id="rId15"/>
    <sheet name="P1- PPN 60-MEN" sheetId="15" r:id="rId16"/>
    <sheet name="P1- PPN60- MEN DRUŻ" sheetId="19" r:id="rId17"/>
    <sheet name="P2- PPN40- KOB F" sheetId="43" r:id="rId18"/>
    <sheet name="P2- PPN40- KOB" sheetId="12" r:id="rId19"/>
    <sheet name="P5-PPN 40STANDARD OPEN" sheetId="25" r:id="rId20"/>
    <sheet name="P3-PSP 30+30-OPEN" sheetId="26" r:id="rId21"/>
    <sheet name="R6- KDW60L OPEN F" sheetId="49" r:id="rId22"/>
    <sheet name="R6- KDW 60L OPEN" sheetId="16" r:id="rId23"/>
    <sheet name="R6- KDW 60L OPEN DRUŻ" sheetId="55" r:id="rId24"/>
    <sheet name="P4-PDW 60 OPEN F" sheetId="48" r:id="rId25"/>
    <sheet name="P4-PDW 60-OPEN" sheetId="20" r:id="rId26"/>
    <sheet name="P4-PDW 60 OPEN DRUŻ" sheetId="59" r:id="rId27"/>
    <sheet name="Arkusz1" sheetId="54" r:id="rId28"/>
  </sheets>
  <externalReferences>
    <externalReference r:id="rId29"/>
  </externalReferences>
  <definedNames>
    <definedName name="OLE_LINK1" localSheetId="3">PROGRAM!$A$7</definedName>
    <definedName name="_xlnm.Print_Titles" localSheetId="4">MEDALIŚCI!$12:$12</definedName>
    <definedName name="_xlnm.Print_Titles" localSheetId="16">'P1- PPN60- MEN DRUŻ'!$13:$14</definedName>
    <definedName name="_xlnm.Print_Titles" localSheetId="18">'P2- PPN40- KOB'!$11:$12</definedName>
    <definedName name="_xlnm.Print_Titles" localSheetId="26">'P4-PDW 60 OPEN DRUŻ'!$13:$14</definedName>
    <definedName name="_xlnm.Print_Titles" localSheetId="19">'P5-PPN 40STANDARD OPEN'!$11:$12</definedName>
    <definedName name="_xlnm.Print_Titles" localSheetId="11">'R3- KPN 60L OPEN DRUŻ'!$13:$14</definedName>
    <definedName name="_xlnm.Print_Titles" localSheetId="12">'R4- KPN 60- OPEN'!$11:$12</definedName>
    <definedName name="_xlnm.Print_Titles" localSheetId="13">'R5- KPN 60 L OPEN'!$11:$12</definedName>
    <definedName name="_xlnm.Print_Titles" localSheetId="23">'R6- KDW 60L OPEN DRUŻ'!$13:$14</definedName>
  </definedNames>
  <calcPr calcId="124519"/>
</workbook>
</file>

<file path=xl/calcChain.xml><?xml version="1.0" encoding="utf-8"?>
<calcChain xmlns="http://schemas.openxmlformats.org/spreadsheetml/2006/main">
  <c r="J20" i="20"/>
  <c r="I22"/>
  <c r="H22"/>
  <c r="G22"/>
  <c r="J23"/>
  <c r="J21"/>
  <c r="J14"/>
  <c r="J18"/>
  <c r="J17"/>
  <c r="J16"/>
  <c r="J13"/>
  <c r="J15"/>
  <c r="J19"/>
  <c r="J24"/>
  <c r="J22"/>
  <c r="J21" i="16"/>
  <c r="J27"/>
  <c r="J13"/>
  <c r="J17"/>
  <c r="J16"/>
  <c r="J20"/>
  <c r="J25"/>
  <c r="J26"/>
  <c r="J18"/>
  <c r="J23"/>
  <c r="J24"/>
  <c r="J15"/>
  <c r="J19"/>
  <c r="J22"/>
  <c r="J14"/>
  <c r="C65" i="59"/>
  <c r="L13" i="25"/>
  <c r="L19"/>
  <c r="L17"/>
  <c r="L16"/>
  <c r="L18"/>
  <c r="L15"/>
  <c r="L14"/>
  <c r="J15" i="6"/>
  <c r="J14"/>
  <c r="J13"/>
  <c r="J16"/>
  <c r="E27" i="56"/>
  <c r="E23"/>
  <c r="E19"/>
  <c r="E15"/>
  <c r="J21" i="3"/>
  <c r="J25"/>
  <c r="J24"/>
  <c r="J18"/>
  <c r="J23"/>
  <c r="J27"/>
  <c r="J22"/>
  <c r="J19"/>
  <c r="J14"/>
  <c r="J26"/>
  <c r="J15"/>
  <c r="J13"/>
  <c r="J20"/>
  <c r="J16"/>
  <c r="J28"/>
  <c r="J17"/>
  <c r="J18" i="26"/>
  <c r="J15"/>
  <c r="J20"/>
  <c r="J13"/>
  <c r="J19"/>
  <c r="J14"/>
  <c r="J17"/>
  <c r="J21"/>
  <c r="J16"/>
  <c r="E23" i="19"/>
  <c r="E15"/>
  <c r="E27"/>
  <c r="J24" i="15"/>
  <c r="J28"/>
  <c r="J29"/>
  <c r="J20"/>
  <c r="J18"/>
  <c r="J25"/>
  <c r="J26"/>
  <c r="J22"/>
  <c r="J19"/>
  <c r="J21"/>
  <c r="J14"/>
  <c r="J15"/>
  <c r="J17"/>
  <c r="J13"/>
  <c r="J23"/>
  <c r="J27"/>
  <c r="J16"/>
  <c r="J13" i="12"/>
  <c r="J15"/>
  <c r="J14"/>
  <c r="J16"/>
  <c r="J17"/>
  <c r="J18"/>
  <c r="J16" i="4"/>
  <c r="J14"/>
  <c r="J15"/>
  <c r="J13"/>
  <c r="J19" i="1"/>
  <c r="J18"/>
  <c r="J15"/>
  <c r="J16"/>
  <c r="J14"/>
  <c r="J13"/>
  <c r="J17"/>
  <c r="J14" i="9"/>
  <c r="J15"/>
  <c r="J13"/>
  <c r="C72" i="55"/>
  <c r="E19" i="19"/>
</calcChain>
</file>

<file path=xl/sharedStrings.xml><?xml version="1.0" encoding="utf-8"?>
<sst xmlns="http://schemas.openxmlformats.org/spreadsheetml/2006/main" count="1134" uniqueCount="258">
  <si>
    <t>Nazwisko Imię</t>
  </si>
  <si>
    <t>Klub</t>
  </si>
  <si>
    <t>10x</t>
  </si>
  <si>
    <t>M-ce</t>
  </si>
  <si>
    <t>I</t>
  </si>
  <si>
    <t>II</t>
  </si>
  <si>
    <t>III</t>
  </si>
  <si>
    <t>IV</t>
  </si>
  <si>
    <t>V</t>
  </si>
  <si>
    <t>VI</t>
  </si>
  <si>
    <t>Suma</t>
  </si>
  <si>
    <t>Finał</t>
  </si>
  <si>
    <t>Uwagi</t>
  </si>
  <si>
    <t>Część dokładna</t>
  </si>
  <si>
    <t>Część szybka</t>
  </si>
  <si>
    <t>Bydgoszcz</t>
  </si>
  <si>
    <t>REZULTATY</t>
  </si>
  <si>
    <t>Kwalifikacje</t>
  </si>
  <si>
    <t>Przewodniczący Jury RTS</t>
  </si>
  <si>
    <t>KONKURENCJA</t>
  </si>
  <si>
    <t>DATA</t>
  </si>
  <si>
    <t>MEDAL</t>
  </si>
  <si>
    <t>NAZWISKO I IMIE</t>
  </si>
  <si>
    <t>KLUB</t>
  </si>
  <si>
    <t>Komunikat klasyfikacyjny zawiera: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</si>
  <si>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</si>
  <si>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</si>
  <si>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</si>
  <si>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</si>
  <si>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</si>
  <si>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</si>
  <si>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</si>
  <si>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</si>
  <si>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</si>
  <si>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</si>
  <si>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</si>
  <si>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</si>
  <si>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</si>
  <si>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</si>
  <si>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</si>
  <si>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CERTYFIKACJA REZULTATÓW KOŃCOWYCH</t>
  </si>
  <si>
    <t>Sędzia Główny Zawodów</t>
  </si>
  <si>
    <t>JURY I SĘDZIOWIE</t>
  </si>
  <si>
    <t>Funkcja</t>
  </si>
  <si>
    <t>Nazwisko i imię</t>
  </si>
  <si>
    <t>Klasa</t>
  </si>
  <si>
    <t>Nr licencji</t>
  </si>
  <si>
    <t>Sędzia Główny</t>
  </si>
  <si>
    <t>Sędzia Główny Pawilon 10 m</t>
  </si>
  <si>
    <t>Sędzia Stanowiskowy</t>
  </si>
  <si>
    <t>Sędzia Główny 25 m</t>
  </si>
  <si>
    <t>Sędzia Główny 50 m</t>
  </si>
  <si>
    <t>Sędzia Główny Finałów</t>
  </si>
  <si>
    <t>Sędzia RTS</t>
  </si>
  <si>
    <t>Kontrola techniczna broni i wyposażenia</t>
  </si>
  <si>
    <t>Kierownik Zawodów</t>
  </si>
  <si>
    <t>Obsługa medyczna</t>
  </si>
  <si>
    <t>ŚLEDZIŃSKI Grzegorz</t>
  </si>
  <si>
    <t>STACHOWSKA Magdalena</t>
  </si>
  <si>
    <t>GRADUSZEWSKI Adam</t>
  </si>
  <si>
    <t>CZERWIŃSKI Tadeusz</t>
  </si>
  <si>
    <t>STACHOWSKI Michał</t>
  </si>
  <si>
    <t>TRYBUCHOWICZ- ANASZEWICZ Anna</t>
  </si>
  <si>
    <t>Obsługa techniczna</t>
  </si>
  <si>
    <t>CZAJA Zygmunt</t>
  </si>
  <si>
    <t>P</t>
  </si>
  <si>
    <t>M</t>
  </si>
  <si>
    <t>STACHOWSKA Aleksandra</t>
  </si>
  <si>
    <t>B2753</t>
  </si>
  <si>
    <t>3390/II/13</t>
  </si>
  <si>
    <t>4181/I/11</t>
  </si>
  <si>
    <t>2296/II/15</t>
  </si>
  <si>
    <t>2267/III/08</t>
  </si>
  <si>
    <t>2291/III/08</t>
  </si>
  <si>
    <t>Sędzia klasy P</t>
  </si>
  <si>
    <t>USTANOWIONE I WYRÓWNANE REKORDY POLSKI</t>
  </si>
  <si>
    <t>FAZA</t>
  </si>
  <si>
    <t>Dog</t>
  </si>
  <si>
    <t>II seria</t>
  </si>
  <si>
    <t>I seria</t>
  </si>
  <si>
    <t>Nazwisko I Imię</t>
  </si>
  <si>
    <t>LISTA MEDALISTÓW</t>
  </si>
  <si>
    <t>PROGRAM ZAWODÓW</t>
  </si>
  <si>
    <t>PUCHAR POLSKI OSÓB NIEPEŁNOSPRAWNYCH W STRZELECTWIE SPORTOWYM</t>
  </si>
  <si>
    <t>08.09.2017</t>
  </si>
  <si>
    <t>R1- Karabin pneumatyczny 60 strzałów stojąc- mężczyźni</t>
  </si>
  <si>
    <t>RP: 605,4 pkt- ANDRUSZKIEWICZ Waldemar- START Szczecin- Mistrzostwa Polski, Wrocław, 16.06.2017</t>
  </si>
  <si>
    <t>R2- Karabin pneumatyczny 40 strzałów stojąc- kobiety</t>
  </si>
  <si>
    <t>P2- Pistolet pneumatyczny 40 strzałów- kobiety</t>
  </si>
  <si>
    <t>P2- Pistolet Pneumatyczny 40 strzałów- kobiety</t>
  </si>
  <si>
    <t>R4- Karabin pneumatyczny 60 strzałów stojąc- OPEN</t>
  </si>
  <si>
    <t>P1- Pistolet pneumatyczny 60 strzałów- mężczyźni</t>
  </si>
  <si>
    <t>RP:571 pkt- OKONIEWSKI Sławomir- START Szczecin- Mistrzostwa Polski, Drzonków, 09.11.2013</t>
  </si>
  <si>
    <t xml:space="preserve">                          SOWIŃSKI Szymon- START Zielona Góra</t>
  </si>
  <si>
    <t>Wynik</t>
  </si>
  <si>
    <t>R3- Karabin pneumatyczny 60 strzałów leżąc- OPEN</t>
  </si>
  <si>
    <t>09.09.2017</t>
  </si>
  <si>
    <t>R5- Karabin pneumatyczny 60 strzałów leżąc- OPEN</t>
  </si>
  <si>
    <t>RP: 630,9 pkt- BYSIEK Kazimierz- START Zielona Góra- Mistrzostwa Polski, Bydgoszcz, 02.07.2016</t>
  </si>
  <si>
    <t>P3- Pistolet sportowy 30+30 strzałów- OPEN</t>
  </si>
  <si>
    <t>RP: 576 pkt- SOWIŃSKI Szymon- START Zielona Góra- Mistrzostwa Polski, Bydgoszcz, 02.07.2016</t>
  </si>
  <si>
    <t>P5- Pistolet pneumatyczny 40 strzałów standard- OPEN</t>
  </si>
  <si>
    <t>RP: 362 pkt- SOWIŃSKI Szymon- START Zielona Góra- Mistrzostwa Polski, Bydgoszcz, 02.07.2016</t>
  </si>
  <si>
    <t>R6- Karabin dowolny 60 strzałów leżąc- OPEN</t>
  </si>
  <si>
    <t>RP: 610,0 pkt- ANDRUSZKIEWICZ Waldemar- START Szczecin- IPC WC, Osijek, 13.07.2015</t>
  </si>
  <si>
    <t>P4- Pistolet dowolny 60 strzałów- OPEN</t>
  </si>
  <si>
    <t>RP: 532 pkt- SOWIŃSKI Szymon- START Zielona Góra- Mistrzostwa Polski, Wrocław, 18.06.2017</t>
  </si>
  <si>
    <t xml:space="preserve">                             BURSKI Tadeusz- START Szczecin     </t>
  </si>
  <si>
    <t xml:space="preserve">                             SONDEJ Tadeusz- START Szczecin</t>
  </si>
  <si>
    <t>PUCHAR POLSKI OSÓB NIEPEŁNOSPRAWNYCH                             W STRZELECTWIE SPORTOWYM</t>
  </si>
  <si>
    <t>PUCHAR POLSKI OSÓB NIEPEŁNOSPRAWNYCH                                  W STRZELECTWIE SPORTOWYM</t>
  </si>
  <si>
    <t>PUCHAR POLSKI OSÓB NIEPEŁNOSPRAWNYCH                                   W STRZELECTWIE SPORTOWYM</t>
  </si>
  <si>
    <t>PUCHAR POLSKI OSÓB NIEPEŁNOSPRAWNYCH                                    W STRZELECTWIE SPORTOWYM</t>
  </si>
  <si>
    <t>PUCHAR POLSKI OSÓB NIEPEŁNOSPRAWNYCH                                 W STRZELECTWIE SPORTOWYM</t>
  </si>
  <si>
    <t>PUCHAR POLSKI OSÓB NIEPEŁNOSPRAWNYCH                                     W STRZELECTWIE SPORTOWYM</t>
  </si>
  <si>
    <t>10m R1 Karabin pneumatyczny 60 strzałów stojąc- mężczyźni</t>
  </si>
  <si>
    <t>ZŁOTY</t>
  </si>
  <si>
    <t>SREBRNY</t>
  </si>
  <si>
    <t>BRĄZOWY</t>
  </si>
  <si>
    <t>Na dzień 10.09.2017</t>
  </si>
  <si>
    <t>REKORDY POLSKI</t>
  </si>
  <si>
    <t>STACHURA Małgorzata</t>
  </si>
  <si>
    <t>3199/P/17</t>
  </si>
  <si>
    <t>ANASZEWICZ Michał</t>
  </si>
  <si>
    <t>ŚLEDZIŃSKA Dorota</t>
  </si>
  <si>
    <t>0802/I/13</t>
  </si>
  <si>
    <t>CIUPAK Transport Medyczny</t>
  </si>
  <si>
    <t>5338/II/08</t>
  </si>
  <si>
    <t>ŁUKASZYK Rafał</t>
  </si>
  <si>
    <t>FRIESKE Piotr</t>
  </si>
  <si>
    <t>NOWY REKORD</t>
  </si>
  <si>
    <t>10m R1- Karabin pneumatyczny 60 strzałów stojąc- mężczyźni</t>
  </si>
  <si>
    <t>10m R2- Karabin pneumatyczny 40 strzałów stojąc- kobiety</t>
  </si>
  <si>
    <t>10m R3- Karabin pneumatyczny 60 strzałów leżąc- OPEN</t>
  </si>
  <si>
    <t>10m R4- Karabin pneumatyczny 60 strzałów stojąc- OPEN</t>
  </si>
  <si>
    <t>10m R5- Karabin pneumatyczny 60 strzałów leżąc- OPEN</t>
  </si>
  <si>
    <t>10m P1- Pistolet pneumatyczny 60 strzałów- mężczyźni</t>
  </si>
  <si>
    <t>10m P2- Pistolet pneumatyczny 40 strzałów- kobiety</t>
  </si>
  <si>
    <t>10m P5- Pistolet pneumatyczny 40 strzałów standard- OPEN</t>
  </si>
  <si>
    <t>25m P3- Pistolet sportowy 30+30 strzałów- OPEN</t>
  </si>
  <si>
    <t>50m R6- Karabin dowolny 60 strzałów leżąc- OPEN</t>
  </si>
  <si>
    <t>50m P4- Pistolet dowolny 60 strzałów- OPEN</t>
  </si>
  <si>
    <t>10m P1- Pistolet pneumatyczny 60 strzałów- mężczyźni ZESPOŁOWO</t>
  </si>
  <si>
    <t>50m R6- Karabin dowolny 60 strzałów leżąc- OPEN ZESPOŁOWO</t>
  </si>
  <si>
    <t>10m P5- Pistolet pneumatyczny 40 strzałów standard- OPEN ZESPOŁOWO</t>
  </si>
  <si>
    <t>10m R3- Karabin pneumatyczny 60 strzałów leżąc- OPEN ZESPOŁOWO</t>
  </si>
  <si>
    <t>RP: 1880,1 pkt- ANDRUSZKIEWICZ Waldemar- START Szczecin- ICH Hannover 10.05.2016</t>
  </si>
  <si>
    <t>RP: 620,0 pkt- GÓRNA Mirosława- GZSN START Gorzów Wlkp- Mistrzostwa Polski, Wrocław, 16.06.2017</t>
  </si>
  <si>
    <t>BYDGOSZCZ, 11-14.10.2018</t>
  </si>
  <si>
    <t>11-14.10.2018</t>
  </si>
  <si>
    <t>Poniższe podpisy certyfikują, że Puchar Polski, który odbył się w dniach 11-14.10.2018 w Bydgoszczy, został przeprowadzony zgodnie z zasadami i regulaminami IPC i ISSF, oraz, że wyniki z zawodów są prawdziwe i poprawne.</t>
  </si>
  <si>
    <t>STACHOWSKI Ireneusz</t>
  </si>
  <si>
    <t>811/P/07</t>
  </si>
  <si>
    <t>7299/II/15</t>
  </si>
  <si>
    <t>5673/III/13</t>
  </si>
  <si>
    <t>3391/II/13</t>
  </si>
  <si>
    <t>MATUSZEWSKI Sebastian</t>
  </si>
  <si>
    <t>CZAJA Szymon</t>
  </si>
  <si>
    <t>Michał Anaszewicz</t>
  </si>
  <si>
    <t>Sędzia kl. II</t>
  </si>
  <si>
    <t>Pistolet pneumatyczny 60 strzałów- drużynowo</t>
  </si>
  <si>
    <t>ANDRUSZKIEWICZ Beata</t>
  </si>
  <si>
    <t>GRZELAK Agnieszka</t>
  </si>
  <si>
    <t>ZAJDA Andrzej</t>
  </si>
  <si>
    <t>START Szczecin</t>
  </si>
  <si>
    <t>ZABEL  Radoslaw</t>
  </si>
  <si>
    <t>TYMANOWSKI Leopold</t>
  </si>
  <si>
    <t>WERNER Piotr</t>
  </si>
  <si>
    <t>START Bydgoszcz</t>
  </si>
  <si>
    <t>PIERZYŃSKI Kacper</t>
  </si>
  <si>
    <t>NARONOWICZ Stanisław</t>
  </si>
  <si>
    <t>ŚWIĘCICKI Sławomir</t>
  </si>
  <si>
    <t>START Gorzów Wielkopolski</t>
  </si>
  <si>
    <t>OKONIEWSKI Slawomir</t>
  </si>
  <si>
    <t>PISZCZOŁA Sławomir</t>
  </si>
  <si>
    <t>CZOPIK Tomasz</t>
  </si>
  <si>
    <t>CIBORSKI Jan</t>
  </si>
  <si>
    <t>ZIMNICKA Ewa</t>
  </si>
  <si>
    <t>SAŁUDA Andrzej</t>
  </si>
  <si>
    <t>START Zielona Góra</t>
  </si>
  <si>
    <t>KUKWA Cezary</t>
  </si>
  <si>
    <t>TRUSZKOWSKI Arkadiusz</t>
  </si>
  <si>
    <t>STĘPIEŃ Adam</t>
  </si>
  <si>
    <t>ANDRUSZKIEWICZ Waldemar</t>
  </si>
  <si>
    <t>BURSKI Tadeusz</t>
  </si>
  <si>
    <t>SONDEJ Tadeusz</t>
  </si>
  <si>
    <t>BABSKA Emilia</t>
  </si>
  <si>
    <t>LEGIA Warszawa</t>
  </si>
  <si>
    <t>STĘPIEN Adam</t>
  </si>
  <si>
    <t>TRAFNA Ewelina</t>
  </si>
  <si>
    <t>START Olsztyn</t>
  </si>
  <si>
    <t>FLOREK Janusz</t>
  </si>
  <si>
    <t>12.10.2018</t>
  </si>
  <si>
    <t>RP: 592,8 pkt- SZULC Jolanta- START Szczecin-  Mistrzostwa Polski Bydgoszcz, 01.06.2018</t>
  </si>
  <si>
    <t>RP: 633,7 pkt- ANDRUSZKIEWICZ Waldemar- START Szczecin- Puchar Polski, Bydgoszcz, 09.09.2017</t>
  </si>
  <si>
    <t>RP: 517,0 pkt- ANDRUSZKIEWICZ Beata- START Szczecin- MLPN Zielona Góra, 08.09.2018</t>
  </si>
  <si>
    <t>RP: 233,4 pkt- FLOREK Janusz - START Olsztyn- Puchar Polski, Bydgoszcz, 08.09.2017</t>
  </si>
  <si>
    <t>RP: 250,9 pkt- SZULC Jolanta- START Szczecin- MLPN, Zielona Góra, 04.11.2017</t>
  </si>
  <si>
    <t>A</t>
  </si>
  <si>
    <t>B</t>
  </si>
  <si>
    <t>C</t>
  </si>
  <si>
    <t>D</t>
  </si>
  <si>
    <t>E</t>
  </si>
  <si>
    <t>F</t>
  </si>
  <si>
    <t>G</t>
  </si>
  <si>
    <t>KACALSKI Piotr</t>
  </si>
  <si>
    <t>LEWANDOWSKI Adrian</t>
  </si>
  <si>
    <t>SKORPION Polkowice</t>
  </si>
  <si>
    <t>HORBACZ Bartłomiej</t>
  </si>
  <si>
    <t>KRZYSTYNIAK Stanisław</t>
  </si>
  <si>
    <t>ZABEL Izabela</t>
  </si>
  <si>
    <t>SZWED Marta</t>
  </si>
  <si>
    <t>SIEWRUK Katarzyna</t>
  </si>
  <si>
    <t>LEWANDOWSKA Katarzyna</t>
  </si>
  <si>
    <t>SZCZERBICKI Krzysztof</t>
  </si>
  <si>
    <t>FRĄTCZAK Bogumił</t>
  </si>
  <si>
    <t>ZABEL Radosław</t>
  </si>
  <si>
    <t>CZAJKOWSKI Konrad</t>
  </si>
  <si>
    <t>BECH Krzysztof</t>
  </si>
  <si>
    <t>SOWIŃSKI Szymon</t>
  </si>
  <si>
    <t>OKONIEWSKI Sławomir</t>
  </si>
  <si>
    <t>BURZYŃSKI Maciej</t>
  </si>
  <si>
    <t>START Białystok</t>
  </si>
  <si>
    <t>RODZIK Filip</t>
  </si>
  <si>
    <t>WAŃKOWICZ Adam</t>
  </si>
  <si>
    <t>8x</t>
  </si>
  <si>
    <t>12x</t>
  </si>
  <si>
    <t>H</t>
  </si>
  <si>
    <t>RP: 221,9 pkt- ANDRUSZKIEWICZ Beata- START Szczecin- MLPN, Zielona Góra, 08.09.2018</t>
  </si>
  <si>
    <t>RP: 239,3 pkt- RODZIK Filip- SKORPION Polkowice- MLPN, Zielona Góra, 08.09.2018</t>
  </si>
  <si>
    <t xml:space="preserve">                          PIERZYNSKI Kacper - START Gorzów Wielkopolski     </t>
  </si>
  <si>
    <t>RP: 1663 pkt- RODZIK Filip- SKORPION Polkowice                                      IPC WC Francja, 27.09.2018</t>
  </si>
  <si>
    <t>START Gorzów Wlkp.</t>
  </si>
  <si>
    <t>START Gorzów Wlkpolski</t>
  </si>
  <si>
    <t>BURSKA Krystyna</t>
  </si>
  <si>
    <t>13.10.2018</t>
  </si>
  <si>
    <t>RP: 243,2 pkt- ANDRUSZKIEWICZ Waldemar- START Szczecin- Puchar Polski, Bydgoszcz, 10.09.2018</t>
  </si>
  <si>
    <t xml:space="preserve">                             SZULC Jolanta- START Szczecin     </t>
  </si>
  <si>
    <t>RP: 1801,0pkt- ANDRUSZKIEWICZ Waldemar- START Szczecin- Puchar Polski, Bydgoszcz, 10.09.2017</t>
  </si>
  <si>
    <t>RP: 225,1 pkt- SOWIŃSKI Szymon- START Zielona Góra- Puchar Świata AL.AIN, 26.02.2017</t>
  </si>
  <si>
    <t>DOBROWOLSKI Marek</t>
  </si>
  <si>
    <t>JAKUĆ Joanna</t>
  </si>
  <si>
    <t>Sędzia klasy II</t>
  </si>
  <si>
    <t>Ireneusz Stachowski</t>
  </si>
  <si>
    <t>GÓRNA Mirosława</t>
  </si>
  <si>
    <t>VII</t>
  </si>
  <si>
    <t>VIII</t>
  </si>
  <si>
    <t>50m P4- Pistolet dowolny 60 strzałów- OPEN ZESPOŁOWO</t>
  </si>
  <si>
    <t>P4- Pistolet dowolny 60 strzałów- OPEN ZESPOŁOWO</t>
  </si>
  <si>
    <t>14.10.2018</t>
  </si>
  <si>
    <t>SKALSKI Wiesław</t>
  </si>
  <si>
    <t xml:space="preserve">                           SOWIŃSKI Szymon</t>
  </si>
  <si>
    <t xml:space="preserve">                           OKONIEWSKI Sławomir</t>
  </si>
  <si>
    <t>RP: 1570 pkt- RODZIK Filip-                      Reprezentacja Polski- Puchar Świata, Francja, 29.09.2018</t>
  </si>
  <si>
    <t>DNF</t>
  </si>
  <si>
    <t>NRP</t>
  </si>
  <si>
    <t>Legia Warszawa</t>
  </si>
  <si>
    <t>KWALIFIKACJE</t>
  </si>
</sst>
</file>

<file path=xl/styles.xml><?xml version="1.0" encoding="utf-8"?>
<styleSheet xmlns="http://schemas.openxmlformats.org/spreadsheetml/2006/main">
  <numFmts count="1">
    <numFmt numFmtId="164" formatCode="0.0"/>
  </numFmts>
  <fonts count="4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i/>
      <sz val="4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u/>
      <sz val="11"/>
      <color rgb="FF0000FF"/>
      <name val="Verdana-Bold"/>
    </font>
    <font>
      <b/>
      <sz val="11"/>
      <color rgb="FF000000"/>
      <name val="Verdana-Bold"/>
    </font>
    <font>
      <b/>
      <sz val="11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1"/>
      <color rgb="FF0000FF"/>
      <name val="Verdana-Bold"/>
    </font>
    <font>
      <b/>
      <sz val="11"/>
      <color rgb="FFFF0000"/>
      <name val="Verdana-Bold"/>
    </font>
    <font>
      <u/>
      <sz val="11"/>
      <color rgb="FF000000"/>
      <name val="Verdana"/>
      <family val="2"/>
      <charset val="238"/>
    </font>
    <font>
      <sz val="12"/>
      <color rgb="FF000000"/>
      <name val="Cambria"/>
      <family val="1"/>
      <charset val="238"/>
    </font>
    <font>
      <sz val="12"/>
      <name val="Cambria"/>
      <family val="1"/>
      <charset val="238"/>
    </font>
    <font>
      <b/>
      <sz val="10"/>
      <color rgb="FF0000CC"/>
      <name val="Verdana"/>
      <family val="2"/>
      <charset val="238"/>
    </font>
    <font>
      <b/>
      <sz val="10"/>
      <name val="Verdana"/>
      <family val="2"/>
      <charset val="238"/>
    </font>
    <font>
      <b/>
      <u/>
      <sz val="10"/>
      <color rgb="FF0000FF"/>
      <name val="Verdana"/>
      <family val="2"/>
      <charset val="238"/>
    </font>
    <font>
      <sz val="11"/>
      <color rgb="FF0000FF"/>
      <name val="Verdana"/>
      <family val="2"/>
      <charset val="238"/>
    </font>
    <font>
      <b/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34">
    <xf numFmtId="0" fontId="0" fillId="0" borderId="0" xfId="0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/>
    <xf numFmtId="0" fontId="5" fillId="0" borderId="3" xfId="1" applyFont="1" applyFill="1" applyBorder="1" applyAlignment="1">
      <alignment horizontal="center"/>
    </xf>
    <xf numFmtId="0" fontId="0" fillId="0" borderId="3" xfId="0" applyFill="1" applyBorder="1"/>
    <xf numFmtId="0" fontId="2" fillId="0" borderId="3" xfId="0" applyFont="1" applyFill="1" applyBorder="1"/>
    <xf numFmtId="0" fontId="5" fillId="0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/>
    <xf numFmtId="0" fontId="1" fillId="0" borderId="3" xfId="0" applyFont="1" applyFill="1" applyBorder="1" applyAlignment="1">
      <alignment vertical="top" wrapText="1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8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0" fillId="0" borderId="0" xfId="0" applyNumberFormat="1"/>
    <xf numFmtId="0" fontId="8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5" fillId="0" borderId="2" xfId="2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8" fillId="0" borderId="0" xfId="0" applyNumberFormat="1" applyFont="1"/>
    <xf numFmtId="164" fontId="8" fillId="0" borderId="3" xfId="0" applyNumberFormat="1" applyFont="1" applyBorder="1"/>
    <xf numFmtId="164" fontId="8" fillId="0" borderId="0" xfId="0" applyNumberFormat="1" applyFont="1" applyBorder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3" xfId="0" applyNumberFormat="1" applyBorder="1"/>
    <xf numFmtId="164" fontId="2" fillId="0" borderId="3" xfId="0" applyNumberFormat="1" applyFont="1" applyBorder="1"/>
    <xf numFmtId="164" fontId="2" fillId="0" borderId="3" xfId="0" applyNumberFormat="1" applyFont="1" applyFill="1" applyBorder="1" applyAlignment="1">
      <alignment horizontal="center"/>
    </xf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0" applyNumberFormat="1" applyFo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7" xfId="0" applyBorder="1"/>
    <xf numFmtId="0" fontId="8" fillId="0" borderId="7" xfId="0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14" xfId="0" applyBorder="1"/>
    <xf numFmtId="0" fontId="12" fillId="0" borderId="19" xfId="0" applyFont="1" applyBorder="1" applyAlignment="1">
      <alignment horizontal="center" wrapText="1"/>
    </xf>
    <xf numFmtId="0" fontId="12" fillId="0" borderId="20" xfId="0" applyFont="1" applyBorder="1"/>
    <xf numFmtId="0" fontId="15" fillId="0" borderId="0" xfId="0" applyFont="1" applyBorder="1"/>
    <xf numFmtId="0" fontId="17" fillId="0" borderId="3" xfId="0" applyFont="1" applyBorder="1" applyAlignment="1">
      <alignment horizontal="center" vertical="center"/>
    </xf>
    <xf numFmtId="0" fontId="8" fillId="0" borderId="0" xfId="0" applyFont="1" applyBorder="1" applyAlignment="1"/>
    <xf numFmtId="0" fontId="10" fillId="0" borderId="0" xfId="0" applyFont="1" applyAlignment="1"/>
    <xf numFmtId="0" fontId="14" fillId="0" borderId="0" xfId="0" applyFont="1" applyAlignment="1"/>
    <xf numFmtId="0" fontId="12" fillId="0" borderId="0" xfId="0" applyFont="1" applyAlignment="1"/>
    <xf numFmtId="0" fontId="10" fillId="0" borderId="0" xfId="0" applyFont="1" applyFill="1" applyBorder="1"/>
    <xf numFmtId="0" fontId="9" fillId="0" borderId="3" xfId="0" applyFont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26" xfId="0" applyNumberFormat="1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/>
    </xf>
    <xf numFmtId="164" fontId="20" fillId="0" borderId="27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164" fontId="20" fillId="0" borderId="28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0" borderId="7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  <xf numFmtId="164" fontId="20" fillId="0" borderId="25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2" fillId="0" borderId="0" xfId="0" applyNumberFormat="1" applyFont="1"/>
    <xf numFmtId="49" fontId="8" fillId="0" borderId="0" xfId="0" applyNumberFormat="1" applyFont="1"/>
    <xf numFmtId="164" fontId="23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11" fillId="0" borderId="0" xfId="0" applyFont="1" applyAlignme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0" xfId="0" applyBorder="1" applyAlignment="1"/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/>
    <xf numFmtId="0" fontId="0" fillId="0" borderId="7" xfId="0" applyBorder="1"/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0" fillId="0" borderId="0" xfId="0"/>
    <xf numFmtId="0" fontId="0" fillId="0" borderId="3" xfId="0" applyBorder="1"/>
    <xf numFmtId="0" fontId="8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27" fillId="0" borderId="3" xfId="0" applyFont="1" applyBorder="1"/>
    <xf numFmtId="0" fontId="27" fillId="0" borderId="3" xfId="0" applyFont="1" applyFill="1" applyBorder="1" applyAlignment="1">
      <alignment horizontal="center"/>
    </xf>
    <xf numFmtId="0" fontId="0" fillId="0" borderId="3" xfId="0" applyFont="1" applyBorder="1"/>
    <xf numFmtId="0" fontId="28" fillId="0" borderId="3" xfId="0" applyFont="1" applyBorder="1"/>
    <xf numFmtId="0" fontId="28" fillId="0" borderId="3" xfId="0" applyFont="1" applyFill="1" applyBorder="1" applyAlignment="1">
      <alignment horizontal="center"/>
    </xf>
    <xf numFmtId="0" fontId="24" fillId="0" borderId="3" xfId="0" applyFont="1" applyFill="1" applyBorder="1" applyAlignment="1" applyProtection="1">
      <alignment horizontal="left" vertical="center"/>
      <protection locked="0"/>
    </xf>
    <xf numFmtId="0" fontId="29" fillId="0" borderId="3" xfId="0" applyFont="1" applyFill="1" applyBorder="1" applyAlignment="1" applyProtection="1">
      <alignment horizontal="center" vertical="center"/>
      <protection locked="0"/>
    </xf>
    <xf numFmtId="0" fontId="27" fillId="0" borderId="3" xfId="0" applyFont="1" applyFill="1" applyBorder="1"/>
    <xf numFmtId="0" fontId="0" fillId="0" borderId="3" xfId="0" applyFont="1" applyFill="1" applyBorder="1"/>
    <xf numFmtId="0" fontId="29" fillId="0" borderId="3" xfId="1" applyFont="1" applyFill="1" applyBorder="1"/>
    <xf numFmtId="0" fontId="29" fillId="0" borderId="3" xfId="1" applyFont="1" applyFill="1" applyBorder="1" applyAlignment="1">
      <alignment horizontal="center"/>
    </xf>
    <xf numFmtId="0" fontId="29" fillId="0" borderId="3" xfId="0" applyFont="1" applyFill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0" fillId="0" borderId="3" xfId="0" applyNumberFormat="1" applyFont="1" applyBorder="1"/>
    <xf numFmtId="0" fontId="0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9" fillId="0" borderId="3" xfId="2" applyFont="1" applyFill="1" applyBorder="1" applyAlignment="1" applyProtection="1">
      <alignment horizontal="left" vertical="center"/>
      <protection locked="0"/>
    </xf>
    <xf numFmtId="0" fontId="29" fillId="0" borderId="2" xfId="2" applyFont="1" applyFill="1" applyBorder="1" applyAlignment="1" applyProtection="1">
      <alignment horizontal="center" vertical="center"/>
      <protection locked="0"/>
    </xf>
    <xf numFmtId="1" fontId="0" fillId="0" borderId="3" xfId="0" applyNumberFormat="1" applyBorder="1"/>
    <xf numFmtId="1" fontId="8" fillId="0" borderId="3" xfId="0" applyNumberFormat="1" applyFont="1" applyBorder="1"/>
    <xf numFmtId="164" fontId="9" fillId="0" borderId="3" xfId="0" applyNumberFormat="1" applyFont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4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0" fillId="0" borderId="1" xfId="0" applyBorder="1"/>
    <xf numFmtId="0" fontId="16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/>
    <xf numFmtId="164" fontId="0" fillId="0" borderId="0" xfId="0" applyNumberFormat="1"/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9" fillId="0" borderId="2" xfId="0" applyNumberFormat="1" applyFont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44" fillId="0" borderId="3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0" fillId="0" borderId="0" xfId="0"/>
    <xf numFmtId="164" fontId="12" fillId="0" borderId="0" xfId="0" applyNumberFormat="1" applyFont="1"/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45" fillId="0" borderId="3" xfId="0" applyNumberFormat="1" applyFont="1" applyFill="1" applyBorder="1" applyAlignment="1">
      <alignment horizontal="center" vertical="center"/>
    </xf>
    <xf numFmtId="164" fontId="45" fillId="0" borderId="1" xfId="0" applyNumberFormat="1" applyFont="1" applyFill="1" applyBorder="1" applyAlignment="1">
      <alignment horizontal="center" vertical="center"/>
    </xf>
    <xf numFmtId="164" fontId="45" fillId="0" borderId="24" xfId="0" applyNumberFormat="1" applyFont="1" applyFill="1" applyBorder="1" applyAlignment="1">
      <alignment horizontal="center" vertical="center"/>
    </xf>
    <xf numFmtId="164" fontId="45" fillId="0" borderId="25" xfId="0" applyNumberFormat="1" applyFont="1" applyFill="1" applyBorder="1" applyAlignment="1">
      <alignment horizontal="center" vertical="center"/>
    </xf>
    <xf numFmtId="164" fontId="45" fillId="0" borderId="7" xfId="0" applyNumberFormat="1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164" fontId="45" fillId="0" borderId="28" xfId="0" applyNumberFormat="1" applyFont="1" applyFill="1" applyBorder="1" applyAlignment="1">
      <alignment horizontal="center" vertical="center"/>
    </xf>
    <xf numFmtId="164" fontId="45" fillId="0" borderId="2" xfId="0" applyNumberFormat="1" applyFont="1" applyFill="1" applyBorder="1" applyAlignment="1">
      <alignment horizontal="center" vertical="center"/>
    </xf>
    <xf numFmtId="164" fontId="45" fillId="0" borderId="27" xfId="0" applyNumberFormat="1" applyFont="1" applyFill="1" applyBorder="1" applyAlignment="1">
      <alignment horizontal="center" vertical="center"/>
    </xf>
    <xf numFmtId="164" fontId="45" fillId="0" borderId="6" xfId="0" applyNumberFormat="1" applyFont="1" applyFill="1" applyBorder="1" applyAlignment="1">
      <alignment horizontal="center" vertical="center"/>
    </xf>
    <xf numFmtId="164" fontId="45" fillId="0" borderId="2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3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>
      <alignment wrapText="1"/>
    </xf>
    <xf numFmtId="164" fontId="46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2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Fill="1" applyBorder="1"/>
    <xf numFmtId="0" fontId="0" fillId="0" borderId="3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7" xfId="0" applyFill="1" applyBorder="1"/>
    <xf numFmtId="0" fontId="12" fillId="0" borderId="0" xfId="0" applyFont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27" xfId="0" applyFill="1" applyBorder="1"/>
    <xf numFmtId="0" fontId="0" fillId="0" borderId="0" xfId="0" applyFill="1" applyBorder="1"/>
    <xf numFmtId="0" fontId="0" fillId="0" borderId="27" xfId="0" applyBorder="1"/>
    <xf numFmtId="0" fontId="0" fillId="0" borderId="30" xfId="0" applyBorder="1"/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left"/>
    </xf>
    <xf numFmtId="0" fontId="30" fillId="0" borderId="0" xfId="0" applyFont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164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5" xfId="0" applyBorder="1"/>
    <xf numFmtId="0" fontId="8" fillId="0" borderId="2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</cellXfs>
  <cellStyles count="3">
    <cellStyle name="Excel Built-in Normal" xfId="1"/>
    <cellStyle name="Normalny" xfId="0" builtinId="0"/>
    <cellStyle name="Normalny 2" xfId="2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36195</xdr:rowOff>
    </xdr:from>
    <xdr:to>
      <xdr:col>19</xdr:col>
      <xdr:colOff>0</xdr:colOff>
      <xdr:row>10</xdr:row>
      <xdr:rowOff>284185</xdr:rowOff>
    </xdr:to>
    <xdr:sp macro="[1]!poletekstowe3_Kliknięcie" textlink="">
      <xdr:nvSpPr>
        <xdr:cNvPr id="2" name="pole tekstowe 1"/>
        <xdr:cNvSpPr txBox="1"/>
      </xdr:nvSpPr>
      <xdr:spPr>
        <a:xfrm>
          <a:off x="12487275" y="1941195"/>
          <a:ext cx="0" cy="15274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dog.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36195</xdr:rowOff>
    </xdr:from>
    <xdr:to>
      <xdr:col>19</xdr:col>
      <xdr:colOff>0</xdr:colOff>
      <xdr:row>10</xdr:row>
      <xdr:rowOff>284185</xdr:rowOff>
    </xdr:to>
    <xdr:sp macro="[1]!poletekstowe3_Kliknięcie" textlink="">
      <xdr:nvSpPr>
        <xdr:cNvPr id="2" name="pole tekstowe 1"/>
        <xdr:cNvSpPr txBox="1"/>
      </xdr:nvSpPr>
      <xdr:spPr>
        <a:xfrm>
          <a:off x="12487275" y="1941195"/>
          <a:ext cx="0" cy="15274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dog.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36195</xdr:rowOff>
    </xdr:from>
    <xdr:to>
      <xdr:col>19</xdr:col>
      <xdr:colOff>0</xdr:colOff>
      <xdr:row>10</xdr:row>
      <xdr:rowOff>284185</xdr:rowOff>
    </xdr:to>
    <xdr:sp macro="[1]!poletekstowe3_Kliknięcie" textlink="">
      <xdr:nvSpPr>
        <xdr:cNvPr id="2" name="pole tekstowe 1"/>
        <xdr:cNvSpPr txBox="1"/>
      </xdr:nvSpPr>
      <xdr:spPr>
        <a:xfrm>
          <a:off x="12487275" y="1941195"/>
          <a:ext cx="0" cy="15274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dog.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36195</xdr:rowOff>
    </xdr:from>
    <xdr:to>
      <xdr:col>19</xdr:col>
      <xdr:colOff>0</xdr:colOff>
      <xdr:row>10</xdr:row>
      <xdr:rowOff>284185</xdr:rowOff>
    </xdr:to>
    <xdr:sp macro="[1]!poletekstowe3_Kliknięcie" textlink="">
      <xdr:nvSpPr>
        <xdr:cNvPr id="2" name="pole tekstowe 1"/>
        <xdr:cNvSpPr txBox="1"/>
      </xdr:nvSpPr>
      <xdr:spPr>
        <a:xfrm>
          <a:off x="12487275" y="1941195"/>
          <a:ext cx="0" cy="15274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dog.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36195</xdr:rowOff>
    </xdr:from>
    <xdr:to>
      <xdr:col>19</xdr:col>
      <xdr:colOff>0</xdr:colOff>
      <xdr:row>10</xdr:row>
      <xdr:rowOff>284185</xdr:rowOff>
    </xdr:to>
    <xdr:sp macro="[1]!poletekstowe3_Kliknięcie" textlink="">
      <xdr:nvSpPr>
        <xdr:cNvPr id="2" name="pole tekstowe 1"/>
        <xdr:cNvSpPr txBox="1"/>
      </xdr:nvSpPr>
      <xdr:spPr>
        <a:xfrm>
          <a:off x="12487275" y="1941195"/>
          <a:ext cx="0" cy="15274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dog.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10</xdr:row>
      <xdr:rowOff>36195</xdr:rowOff>
    </xdr:from>
    <xdr:to>
      <xdr:col>19</xdr:col>
      <xdr:colOff>0</xdr:colOff>
      <xdr:row>10</xdr:row>
      <xdr:rowOff>284185</xdr:rowOff>
    </xdr:to>
    <xdr:sp macro="[1]!poletekstowe3_Kliknięcie" textlink="">
      <xdr:nvSpPr>
        <xdr:cNvPr id="2" name="pole tekstowe 1"/>
        <xdr:cNvSpPr txBox="1"/>
      </xdr:nvSpPr>
      <xdr:spPr>
        <a:xfrm>
          <a:off x="12487275" y="1941195"/>
          <a:ext cx="0" cy="15274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dog.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UNIKAT%20FINA&#321;Y%20(Automatycznie%20zapisany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MUNIKAT FINAŁY (Automatycznie"/>
    </sheetNames>
    <definedNames>
      <definedName name="poletekstowe3_Kliknięci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4"/>
  <sheetViews>
    <sheetView view="pageLayout" topLeftCell="A40" workbookViewId="0">
      <selection activeCell="A43" sqref="A43:J43"/>
    </sheetView>
  </sheetViews>
  <sheetFormatPr defaultRowHeight="15"/>
  <cols>
    <col min="9" max="9" width="13.5703125" customWidth="1"/>
  </cols>
  <sheetData>
    <row r="1" spans="1:19" ht="51" customHeight="1">
      <c r="A1" s="298"/>
      <c r="B1" s="299"/>
      <c r="C1" s="299"/>
      <c r="D1" s="299"/>
      <c r="E1" s="299"/>
      <c r="F1" s="299"/>
      <c r="G1" s="299"/>
      <c r="H1" s="299"/>
      <c r="I1" s="299"/>
      <c r="J1" s="299"/>
      <c r="K1" s="74"/>
      <c r="L1" s="74"/>
      <c r="M1" s="74"/>
      <c r="N1" s="74"/>
      <c r="O1" s="74"/>
      <c r="P1" s="74"/>
      <c r="Q1" s="74"/>
      <c r="R1" s="74"/>
      <c r="S1" s="74"/>
    </row>
    <row r="2" spans="1:19" ht="15.75">
      <c r="A2" s="300"/>
      <c r="B2" s="300"/>
      <c r="C2" s="300"/>
      <c r="D2" s="300"/>
      <c r="E2" s="300"/>
      <c r="F2" s="300"/>
      <c r="G2" s="300"/>
      <c r="H2" s="300"/>
      <c r="I2" s="300"/>
      <c r="J2" s="300"/>
    </row>
    <row r="3" spans="1:19" ht="15.75">
      <c r="A3" s="300"/>
      <c r="B3" s="300"/>
      <c r="C3" s="300"/>
      <c r="D3" s="300"/>
      <c r="E3" s="300"/>
      <c r="F3" s="300"/>
      <c r="G3" s="300"/>
      <c r="H3" s="300"/>
      <c r="I3" s="300"/>
      <c r="J3" s="300"/>
    </row>
    <row r="4" spans="1:19">
      <c r="A4" s="301"/>
      <c r="B4" s="301"/>
      <c r="C4" s="301"/>
      <c r="D4" s="301"/>
      <c r="E4" s="301"/>
      <c r="F4" s="301"/>
      <c r="G4" s="301"/>
      <c r="H4" s="301"/>
      <c r="I4" s="301"/>
      <c r="J4" s="301"/>
    </row>
    <row r="5" spans="1:19">
      <c r="A5" s="301"/>
      <c r="B5" s="301"/>
      <c r="C5" s="301"/>
      <c r="D5" s="301"/>
      <c r="E5" s="301"/>
      <c r="F5" s="301"/>
      <c r="G5" s="301"/>
      <c r="H5" s="301"/>
      <c r="I5" s="301"/>
      <c r="J5" s="301"/>
    </row>
    <row r="6" spans="1:19" s="85" customFormat="1">
      <c r="A6" s="301"/>
      <c r="B6" s="301"/>
      <c r="C6" s="301"/>
      <c r="D6" s="301"/>
      <c r="E6" s="301"/>
      <c r="F6" s="301"/>
      <c r="G6" s="301"/>
      <c r="H6" s="301"/>
      <c r="I6" s="301"/>
      <c r="J6" s="301"/>
    </row>
    <row r="7" spans="1:19" s="85" customFormat="1"/>
    <row r="8" spans="1:19" s="85" customFormat="1"/>
    <row r="10" spans="1:19" ht="15" customHeight="1">
      <c r="A10" s="302" t="s">
        <v>83</v>
      </c>
      <c r="B10" s="302"/>
      <c r="C10" s="302"/>
      <c r="D10" s="302"/>
      <c r="E10" s="302"/>
      <c r="F10" s="302"/>
      <c r="G10" s="302"/>
      <c r="H10" s="302"/>
      <c r="I10" s="302"/>
      <c r="J10" s="302"/>
    </row>
    <row r="11" spans="1:19" ht="15" customHeight="1">
      <c r="A11" s="302"/>
      <c r="B11" s="302"/>
      <c r="C11" s="302"/>
      <c r="D11" s="302"/>
      <c r="E11" s="302"/>
      <c r="F11" s="302"/>
      <c r="G11" s="302"/>
      <c r="H11" s="302"/>
      <c r="I11" s="302"/>
      <c r="J11" s="302"/>
    </row>
    <row r="12" spans="1:19" ht="15" customHeight="1">
      <c r="A12" s="302"/>
      <c r="B12" s="303"/>
      <c r="C12" s="302"/>
      <c r="D12" s="302"/>
      <c r="E12" s="302"/>
      <c r="F12" s="302"/>
      <c r="G12" s="302"/>
      <c r="H12" s="302"/>
      <c r="I12" s="302"/>
      <c r="J12" s="302"/>
    </row>
    <row r="13" spans="1:19">
      <c r="A13" s="302"/>
      <c r="B13" s="302"/>
      <c r="C13" s="302"/>
      <c r="D13" s="302"/>
      <c r="E13" s="302"/>
      <c r="F13" s="302"/>
      <c r="G13" s="302"/>
      <c r="H13" s="302"/>
      <c r="I13" s="302"/>
      <c r="J13" s="302"/>
    </row>
    <row r="14" spans="1:19">
      <c r="A14" s="302"/>
      <c r="B14" s="302"/>
      <c r="C14" s="302"/>
      <c r="D14" s="302"/>
      <c r="E14" s="302"/>
      <c r="F14" s="302"/>
      <c r="G14" s="302"/>
      <c r="H14" s="302"/>
      <c r="I14" s="302"/>
      <c r="J14" s="302"/>
    </row>
    <row r="15" spans="1:19">
      <c r="A15" s="302"/>
      <c r="B15" s="302"/>
      <c r="C15" s="302"/>
      <c r="D15" s="302"/>
      <c r="E15" s="302"/>
      <c r="F15" s="302"/>
      <c r="G15" s="302"/>
      <c r="H15" s="302"/>
      <c r="I15" s="302"/>
      <c r="J15" s="302"/>
    </row>
    <row r="16" spans="1:19">
      <c r="A16" s="302"/>
      <c r="B16" s="302"/>
      <c r="C16" s="302"/>
      <c r="D16" s="302"/>
      <c r="E16" s="302"/>
      <c r="F16" s="302"/>
      <c r="G16" s="302"/>
      <c r="H16" s="302"/>
      <c r="I16" s="302"/>
      <c r="J16" s="302"/>
    </row>
    <row r="17" spans="1:10">
      <c r="A17" s="302"/>
      <c r="B17" s="302"/>
      <c r="C17" s="302"/>
      <c r="D17" s="302"/>
      <c r="E17" s="302"/>
      <c r="F17" s="302"/>
      <c r="G17" s="302"/>
      <c r="H17" s="302"/>
      <c r="I17" s="302"/>
      <c r="J17" s="302"/>
    </row>
    <row r="18" spans="1:10">
      <c r="A18" s="302"/>
      <c r="B18" s="302"/>
      <c r="C18" s="302"/>
      <c r="D18" s="302"/>
      <c r="E18" s="302"/>
      <c r="F18" s="302"/>
      <c r="G18" s="302"/>
      <c r="H18" s="302"/>
      <c r="I18" s="302"/>
      <c r="J18" s="302"/>
    </row>
    <row r="19" spans="1:10">
      <c r="A19" s="302"/>
      <c r="B19" s="302"/>
      <c r="C19" s="302"/>
      <c r="D19" s="302"/>
      <c r="E19" s="302"/>
      <c r="F19" s="302"/>
      <c r="G19" s="302"/>
      <c r="H19" s="302"/>
      <c r="I19" s="302"/>
      <c r="J19" s="302"/>
    </row>
    <row r="20" spans="1:10">
      <c r="A20" s="302"/>
      <c r="B20" s="302"/>
      <c r="C20" s="302"/>
      <c r="D20" s="302"/>
      <c r="E20" s="302"/>
      <c r="F20" s="302"/>
      <c r="G20" s="302"/>
      <c r="H20" s="302"/>
      <c r="I20" s="302"/>
      <c r="J20" s="302"/>
    </row>
    <row r="21" spans="1:10">
      <c r="A21" s="302"/>
      <c r="B21" s="302"/>
      <c r="C21" s="302"/>
      <c r="D21" s="302"/>
      <c r="E21" s="302"/>
      <c r="F21" s="302"/>
      <c r="G21" s="302"/>
      <c r="H21" s="302"/>
      <c r="I21" s="302"/>
      <c r="J21" s="302"/>
    </row>
    <row r="22" spans="1:10">
      <c r="A22" s="302"/>
      <c r="B22" s="302"/>
      <c r="C22" s="302"/>
      <c r="D22" s="302"/>
      <c r="E22" s="302"/>
      <c r="F22" s="302"/>
      <c r="G22" s="302"/>
      <c r="H22" s="302"/>
      <c r="I22" s="302"/>
      <c r="J22" s="302"/>
    </row>
    <row r="23" spans="1:10">
      <c r="A23" s="302"/>
      <c r="B23" s="302"/>
      <c r="C23" s="302"/>
      <c r="D23" s="302"/>
      <c r="E23" s="302"/>
      <c r="F23" s="302"/>
      <c r="G23" s="302"/>
      <c r="H23" s="302"/>
      <c r="I23" s="302"/>
      <c r="J23" s="302"/>
    </row>
    <row r="36" spans="1:10" ht="15" customHeight="1">
      <c r="A36" s="304" t="s">
        <v>16</v>
      </c>
      <c r="B36" s="304"/>
      <c r="C36" s="304"/>
      <c r="D36" s="304"/>
      <c r="E36" s="304"/>
      <c r="F36" s="304"/>
      <c r="G36" s="304"/>
      <c r="H36" s="304"/>
      <c r="I36" s="304"/>
      <c r="J36" s="304"/>
    </row>
    <row r="37" spans="1:10" ht="15" customHeight="1">
      <c r="A37" s="304"/>
      <c r="B37" s="304"/>
      <c r="C37" s="304"/>
      <c r="D37" s="304"/>
      <c r="E37" s="304"/>
      <c r="F37" s="304"/>
      <c r="G37" s="304"/>
      <c r="H37" s="304"/>
      <c r="I37" s="304"/>
      <c r="J37" s="304"/>
    </row>
    <row r="38" spans="1:10" ht="15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</row>
    <row r="39" spans="1:10" ht="15" customHeight="1">
      <c r="A39" s="304"/>
      <c r="B39" s="304"/>
      <c r="C39" s="304"/>
      <c r="D39" s="304"/>
      <c r="E39" s="304"/>
      <c r="F39" s="304"/>
      <c r="G39" s="304"/>
      <c r="H39" s="304"/>
      <c r="I39" s="304"/>
      <c r="J39" s="304"/>
    </row>
    <row r="43" spans="1:10" ht="18.75">
      <c r="A43" s="297" t="s">
        <v>148</v>
      </c>
      <c r="B43" s="297"/>
      <c r="C43" s="297"/>
      <c r="D43" s="297"/>
      <c r="E43" s="297"/>
      <c r="F43" s="297"/>
      <c r="G43" s="297"/>
      <c r="H43" s="297"/>
      <c r="I43" s="297"/>
      <c r="J43" s="297"/>
    </row>
    <row r="44" spans="1:10">
      <c r="D44" s="24"/>
      <c r="E44" s="24"/>
      <c r="F44" s="24"/>
      <c r="G44" s="24"/>
    </row>
  </sheetData>
  <mergeCells count="9">
    <mergeCell ref="A43:J43"/>
    <mergeCell ref="A1:J1"/>
    <mergeCell ref="A2:J2"/>
    <mergeCell ref="A3:J3"/>
    <mergeCell ref="A4:J4"/>
    <mergeCell ref="A5:J5"/>
    <mergeCell ref="A6:J6"/>
    <mergeCell ref="A10:J23"/>
    <mergeCell ref="A36:J39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A1:W26"/>
  <sheetViews>
    <sheetView view="pageLayout" topLeftCell="A7" workbookViewId="0">
      <selection activeCell="Q19" sqref="Q19"/>
    </sheetView>
  </sheetViews>
  <sheetFormatPr defaultColWidth="9.140625" defaultRowHeight="15.75"/>
  <cols>
    <col min="1" max="1" width="2.5703125" style="69" customWidth="1"/>
    <col min="2" max="2" width="15.42578125" style="69" customWidth="1"/>
    <col min="3" max="3" width="10.42578125" style="24" customWidth="1"/>
    <col min="4" max="20" width="3.5703125" style="85" customWidth="1"/>
    <col min="21" max="21" width="5.28515625" style="24" customWidth="1"/>
    <col min="22" max="22" width="0" style="24" hidden="1" customWidth="1"/>
    <col min="23" max="23" width="3.42578125" style="85" customWidth="1"/>
    <col min="24" max="16384" width="9.140625" style="85"/>
  </cols>
  <sheetData>
    <row r="1" spans="1:23" ht="51" customHeight="1">
      <c r="A1" s="298" t="s">
        <v>114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>
      <c r="A4" s="24"/>
      <c r="B4" s="85"/>
      <c r="C4" s="28"/>
      <c r="K4" s="24"/>
      <c r="M4" s="79"/>
    </row>
    <row r="5" spans="1:23">
      <c r="A5" s="325" t="s">
        <v>16</v>
      </c>
      <c r="B5" s="325"/>
      <c r="C5" s="67"/>
      <c r="D5" s="68"/>
      <c r="E5" s="68"/>
      <c r="F5" s="68"/>
      <c r="G5" s="68"/>
      <c r="H5" s="68"/>
      <c r="I5" s="68"/>
      <c r="J5" s="68"/>
      <c r="K5" s="69"/>
      <c r="L5" s="68"/>
      <c r="M5" s="84"/>
      <c r="N5" s="68"/>
    </row>
    <row r="6" spans="1:23">
      <c r="A6" s="325" t="s">
        <v>95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68"/>
      <c r="M6" s="84"/>
      <c r="N6" s="68"/>
    </row>
    <row r="7" spans="1:23">
      <c r="A7" s="325" t="s">
        <v>11</v>
      </c>
      <c r="B7" s="325"/>
      <c r="C7" s="325"/>
      <c r="D7" s="325"/>
      <c r="E7" s="68"/>
      <c r="F7" s="68"/>
      <c r="G7" s="68"/>
      <c r="H7" s="68"/>
      <c r="I7" s="68"/>
      <c r="J7" s="68"/>
      <c r="K7" s="69"/>
      <c r="L7" s="68"/>
      <c r="M7" s="84"/>
      <c r="N7" s="68"/>
    </row>
    <row r="8" spans="1:23" ht="15">
      <c r="A8" s="379" t="s">
        <v>235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3" ht="15">
      <c r="A9" s="45"/>
      <c r="B9" s="45"/>
      <c r="C9" s="45"/>
      <c r="D9" s="45"/>
      <c r="K9" s="24"/>
      <c r="M9" s="79"/>
    </row>
    <row r="10" spans="1:23" ht="15">
      <c r="A10" s="380" t="s">
        <v>197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</row>
    <row r="11" spans="1:23" s="69" customFormat="1">
      <c r="A11" s="114" t="s">
        <v>3</v>
      </c>
      <c r="B11" s="114" t="s">
        <v>80</v>
      </c>
      <c r="C11" s="114" t="s">
        <v>1</v>
      </c>
      <c r="D11" s="114" t="s">
        <v>79</v>
      </c>
      <c r="E11" s="114" t="s">
        <v>78</v>
      </c>
      <c r="F11" s="114">
        <v>11</v>
      </c>
      <c r="G11" s="114">
        <v>12</v>
      </c>
      <c r="H11" s="114">
        <v>13</v>
      </c>
      <c r="I11" s="114">
        <v>14</v>
      </c>
      <c r="J11" s="114">
        <v>15</v>
      </c>
      <c r="K11" s="114">
        <v>16</v>
      </c>
      <c r="L11" s="114">
        <v>17</v>
      </c>
      <c r="M11" s="114">
        <v>18</v>
      </c>
      <c r="N11" s="114">
        <v>19</v>
      </c>
      <c r="O11" s="114">
        <v>20</v>
      </c>
      <c r="P11" s="114">
        <v>21</v>
      </c>
      <c r="Q11" s="114">
        <v>22</v>
      </c>
      <c r="R11" s="114">
        <v>23</v>
      </c>
      <c r="S11" s="114">
        <v>24</v>
      </c>
      <c r="T11" s="114" t="s">
        <v>77</v>
      </c>
      <c r="U11" s="81" t="s">
        <v>10</v>
      </c>
      <c r="V11" s="86"/>
      <c r="W11" s="81" t="s">
        <v>12</v>
      </c>
    </row>
    <row r="12" spans="1:23" ht="28.35" customHeight="1">
      <c r="A12" s="106">
        <v>1</v>
      </c>
      <c r="B12" s="171" t="s">
        <v>183</v>
      </c>
      <c r="C12" s="104" t="s">
        <v>164</v>
      </c>
      <c r="D12" s="278">
        <v>51.7</v>
      </c>
      <c r="E12" s="278">
        <v>51.7</v>
      </c>
      <c r="F12" s="278">
        <v>10.5</v>
      </c>
      <c r="G12" s="278">
        <v>10.4</v>
      </c>
      <c r="H12" s="278">
        <v>10.9</v>
      </c>
      <c r="I12" s="278">
        <v>10.7</v>
      </c>
      <c r="J12" s="278">
        <v>10.5</v>
      </c>
      <c r="K12" s="278">
        <v>10.7</v>
      </c>
      <c r="L12" s="278">
        <v>10.1</v>
      </c>
      <c r="M12" s="278">
        <v>10.199999999999999</v>
      </c>
      <c r="N12" s="278">
        <v>10.5</v>
      </c>
      <c r="O12" s="278">
        <v>10.7</v>
      </c>
      <c r="P12" s="278">
        <v>10.5</v>
      </c>
      <c r="Q12" s="278">
        <v>10.6</v>
      </c>
      <c r="R12" s="278">
        <v>10.1</v>
      </c>
      <c r="S12" s="278">
        <v>10.1</v>
      </c>
      <c r="T12" s="278"/>
      <c r="U12" s="128">
        <v>249.89999999999995</v>
      </c>
      <c r="V12" s="19"/>
      <c r="W12" s="98"/>
    </row>
    <row r="13" spans="1:23" ht="28.35" customHeight="1">
      <c r="A13" s="106">
        <v>2</v>
      </c>
      <c r="B13" s="105" t="s">
        <v>185</v>
      </c>
      <c r="C13" s="104" t="s">
        <v>164</v>
      </c>
      <c r="D13" s="278">
        <v>50.9</v>
      </c>
      <c r="E13" s="278">
        <v>52.4</v>
      </c>
      <c r="F13" s="278">
        <v>10.8</v>
      </c>
      <c r="G13" s="278">
        <v>10.7</v>
      </c>
      <c r="H13" s="278">
        <v>10.3</v>
      </c>
      <c r="I13" s="278">
        <v>10.7</v>
      </c>
      <c r="J13" s="278">
        <v>9.5</v>
      </c>
      <c r="K13" s="278">
        <v>10.6</v>
      </c>
      <c r="L13" s="278">
        <v>10</v>
      </c>
      <c r="M13" s="278">
        <v>10</v>
      </c>
      <c r="N13" s="278">
        <v>10.4</v>
      </c>
      <c r="O13" s="278">
        <v>10.199999999999999</v>
      </c>
      <c r="P13" s="278">
        <v>10.5</v>
      </c>
      <c r="Q13" s="278">
        <v>10.8</v>
      </c>
      <c r="R13" s="279">
        <v>9.8000000000000007</v>
      </c>
      <c r="S13" s="279">
        <v>10.5</v>
      </c>
      <c r="T13" s="278"/>
      <c r="U13" s="128">
        <v>248.1</v>
      </c>
      <c r="V13" s="19"/>
      <c r="W13" s="1"/>
    </row>
    <row r="14" spans="1:23" ht="28.35" customHeight="1">
      <c r="A14" s="106">
        <v>3</v>
      </c>
      <c r="B14" s="105" t="s">
        <v>186</v>
      </c>
      <c r="C14" s="104" t="s">
        <v>187</v>
      </c>
      <c r="D14" s="278">
        <v>51.3</v>
      </c>
      <c r="E14" s="278">
        <v>51.4</v>
      </c>
      <c r="F14" s="278">
        <v>10.5</v>
      </c>
      <c r="G14" s="278">
        <v>10.6</v>
      </c>
      <c r="H14" s="278">
        <v>10.3</v>
      </c>
      <c r="I14" s="278">
        <v>10.6</v>
      </c>
      <c r="J14" s="278">
        <v>10.6</v>
      </c>
      <c r="K14" s="278">
        <v>10.4</v>
      </c>
      <c r="L14" s="278">
        <v>10.4</v>
      </c>
      <c r="M14" s="278">
        <v>9.3000000000000007</v>
      </c>
      <c r="N14" s="278">
        <v>10.199999999999999</v>
      </c>
      <c r="O14" s="278">
        <v>10.6</v>
      </c>
      <c r="P14" s="279">
        <v>10.1</v>
      </c>
      <c r="Q14" s="280">
        <v>10.5</v>
      </c>
      <c r="R14" s="280"/>
      <c r="S14" s="281"/>
      <c r="T14" s="278"/>
      <c r="U14" s="128">
        <v>226.79999999999998</v>
      </c>
      <c r="V14" s="19"/>
      <c r="W14" s="1"/>
    </row>
    <row r="15" spans="1:23" ht="28.35" customHeight="1">
      <c r="A15" s="106">
        <v>4</v>
      </c>
      <c r="B15" s="112" t="s">
        <v>178</v>
      </c>
      <c r="C15" s="104" t="s">
        <v>179</v>
      </c>
      <c r="D15" s="278">
        <v>51.5</v>
      </c>
      <c r="E15" s="278">
        <v>51.9</v>
      </c>
      <c r="F15" s="278">
        <v>10.4</v>
      </c>
      <c r="G15" s="278">
        <v>10.6</v>
      </c>
      <c r="H15" s="278">
        <v>9.6</v>
      </c>
      <c r="I15" s="278">
        <v>10.8</v>
      </c>
      <c r="J15" s="278">
        <v>10.7</v>
      </c>
      <c r="K15" s="278">
        <v>10.4</v>
      </c>
      <c r="L15" s="278">
        <v>9.8000000000000007</v>
      </c>
      <c r="M15" s="278">
        <v>10.199999999999999</v>
      </c>
      <c r="N15" s="279">
        <v>0</v>
      </c>
      <c r="O15" s="280">
        <v>10.4</v>
      </c>
      <c r="P15" s="280"/>
      <c r="Q15" s="282"/>
      <c r="R15" s="283"/>
      <c r="S15" s="284"/>
      <c r="T15" s="278"/>
      <c r="U15" s="128">
        <v>196.3</v>
      </c>
      <c r="V15" s="19"/>
      <c r="W15" s="1"/>
    </row>
    <row r="16" spans="1:23" ht="28.35" customHeight="1">
      <c r="A16" s="106">
        <v>5</v>
      </c>
      <c r="B16" s="112" t="s">
        <v>240</v>
      </c>
      <c r="C16" s="104" t="s">
        <v>187</v>
      </c>
      <c r="D16" s="278">
        <v>52.3</v>
      </c>
      <c r="E16" s="278">
        <v>51.9</v>
      </c>
      <c r="F16" s="278">
        <v>10.4</v>
      </c>
      <c r="G16" s="278">
        <v>9.6999999999999993</v>
      </c>
      <c r="H16" s="278">
        <v>10.6</v>
      </c>
      <c r="I16" s="278">
        <v>10.1</v>
      </c>
      <c r="J16" s="278">
        <v>10.6</v>
      </c>
      <c r="K16" s="278">
        <v>10</v>
      </c>
      <c r="L16" s="279">
        <v>10.1</v>
      </c>
      <c r="M16" s="280">
        <v>9.5</v>
      </c>
      <c r="N16" s="280"/>
      <c r="O16" s="282"/>
      <c r="P16" s="283"/>
      <c r="Q16" s="283"/>
      <c r="R16" s="283"/>
      <c r="S16" s="284"/>
      <c r="T16" s="278"/>
      <c r="U16" s="128">
        <v>185.2</v>
      </c>
      <c r="V16" s="19"/>
      <c r="W16" s="1"/>
    </row>
    <row r="17" spans="1:23" ht="28.35" customHeight="1">
      <c r="A17" s="106">
        <v>6</v>
      </c>
      <c r="B17" s="112" t="s">
        <v>181</v>
      </c>
      <c r="C17" s="104" t="s">
        <v>172</v>
      </c>
      <c r="D17" s="278">
        <v>50</v>
      </c>
      <c r="E17" s="278">
        <v>51.9</v>
      </c>
      <c r="F17" s="278">
        <v>10.199999999999999</v>
      </c>
      <c r="G17" s="278">
        <v>10.7</v>
      </c>
      <c r="H17" s="278">
        <v>10.199999999999999</v>
      </c>
      <c r="I17" s="278">
        <v>10.3</v>
      </c>
      <c r="J17" s="279">
        <v>10.6</v>
      </c>
      <c r="K17" s="280">
        <v>10.4</v>
      </c>
      <c r="L17" s="280"/>
      <c r="M17" s="282"/>
      <c r="N17" s="283"/>
      <c r="O17" s="283"/>
      <c r="P17" s="283"/>
      <c r="Q17" s="283"/>
      <c r="R17" s="283"/>
      <c r="S17" s="284"/>
      <c r="T17" s="278"/>
      <c r="U17" s="128">
        <v>164.3</v>
      </c>
      <c r="V17" s="19"/>
      <c r="W17" s="1"/>
    </row>
    <row r="18" spans="1:23" ht="28.35" customHeight="1">
      <c r="A18" s="106">
        <v>7</v>
      </c>
      <c r="B18" s="105" t="s">
        <v>191</v>
      </c>
      <c r="C18" s="104" t="s">
        <v>190</v>
      </c>
      <c r="D18" s="278">
        <v>51.1</v>
      </c>
      <c r="E18" s="278">
        <v>50.9</v>
      </c>
      <c r="F18" s="278">
        <v>10.5</v>
      </c>
      <c r="G18" s="278">
        <v>10</v>
      </c>
      <c r="H18" s="279">
        <v>10.4</v>
      </c>
      <c r="I18" s="280">
        <v>10.3</v>
      </c>
      <c r="J18" s="280"/>
      <c r="K18" s="282"/>
      <c r="L18" s="283"/>
      <c r="M18" s="283"/>
      <c r="N18" s="283"/>
      <c r="O18" s="283"/>
      <c r="P18" s="283"/>
      <c r="Q18" s="283"/>
      <c r="R18" s="283"/>
      <c r="S18" s="284"/>
      <c r="T18" s="278"/>
      <c r="U18" s="128">
        <v>143.20000000000002</v>
      </c>
      <c r="V18" s="19"/>
      <c r="W18" s="1"/>
    </row>
    <row r="19" spans="1:23" ht="28.35" customHeight="1">
      <c r="A19" s="106">
        <v>8</v>
      </c>
      <c r="B19" s="105" t="s">
        <v>176</v>
      </c>
      <c r="C19" s="104" t="s">
        <v>179</v>
      </c>
      <c r="D19" s="278">
        <v>51.6</v>
      </c>
      <c r="E19" s="278">
        <v>48.9</v>
      </c>
      <c r="F19" s="278">
        <v>10.5</v>
      </c>
      <c r="G19" s="285">
        <v>9.6999999999999993</v>
      </c>
      <c r="H19" s="285"/>
      <c r="I19" s="286"/>
      <c r="J19" s="287"/>
      <c r="K19" s="287"/>
      <c r="L19" s="287"/>
      <c r="M19" s="287"/>
      <c r="N19" s="287"/>
      <c r="O19" s="287"/>
      <c r="P19" s="287"/>
      <c r="Q19" s="287"/>
      <c r="R19" s="287"/>
      <c r="S19" s="288"/>
      <c r="T19" s="278"/>
      <c r="U19" s="128">
        <v>120.7</v>
      </c>
      <c r="V19" s="19"/>
      <c r="W19" s="1"/>
    </row>
    <row r="22" spans="1:23">
      <c r="B22" s="97"/>
      <c r="O22" s="309" t="s">
        <v>18</v>
      </c>
      <c r="P22" s="309"/>
      <c r="Q22" s="309"/>
      <c r="R22" s="309"/>
      <c r="S22" s="309"/>
      <c r="T22" s="309"/>
      <c r="U22" s="309"/>
    </row>
    <row r="23" spans="1:23">
      <c r="Q23" s="24"/>
      <c r="U23" s="85"/>
    </row>
    <row r="24" spans="1:23">
      <c r="Q24" s="24"/>
      <c r="U24" s="85"/>
    </row>
    <row r="25" spans="1:23">
      <c r="O25" s="309" t="s">
        <v>158</v>
      </c>
      <c r="P25" s="309"/>
      <c r="Q25" s="309"/>
      <c r="R25" s="309"/>
      <c r="S25" s="309"/>
      <c r="T25" s="309"/>
      <c r="U25" s="309"/>
    </row>
    <row r="26" spans="1:23">
      <c r="O26" s="309" t="s">
        <v>159</v>
      </c>
      <c r="P26" s="309"/>
      <c r="Q26" s="309"/>
      <c r="R26" s="309"/>
      <c r="S26" s="309"/>
      <c r="T26" s="309"/>
      <c r="U26" s="309"/>
    </row>
  </sheetData>
  <mergeCells count="11">
    <mergeCell ref="O26:U26"/>
    <mergeCell ref="A1:W1"/>
    <mergeCell ref="A2:W2"/>
    <mergeCell ref="A3:W3"/>
    <mergeCell ref="A6:K6"/>
    <mergeCell ref="O22:U22"/>
    <mergeCell ref="O25:U25"/>
    <mergeCell ref="A7:D7"/>
    <mergeCell ref="A10:V10"/>
    <mergeCell ref="A8:V8"/>
    <mergeCell ref="A5:B5"/>
  </mergeCells>
  <conditionalFormatting sqref="T12:T19">
    <cfRule type="duplicateValues" dxfId="4" priority="1"/>
  </conditionalFormatting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4"/>
  <sheetViews>
    <sheetView view="pageLayout" workbookViewId="0">
      <selection activeCell="J14" sqref="J14"/>
    </sheetView>
  </sheetViews>
  <sheetFormatPr defaultColWidth="9.140625" defaultRowHeight="15"/>
  <cols>
    <col min="1" max="1" width="3.42578125" customWidth="1"/>
    <col min="2" max="2" width="21.5703125" style="17" customWidth="1"/>
    <col min="3" max="3" width="20.85546875" customWidth="1"/>
    <col min="4" max="9" width="5.28515625" customWidth="1"/>
    <col min="10" max="10" width="6.42578125" style="52" customWidth="1"/>
    <col min="11" max="11" width="4.85546875" style="34" customWidth="1"/>
    <col min="12" max="12" width="6.42578125" style="190" customWidth="1"/>
    <col min="13" max="13" width="9.140625" hidden="1" customWidth="1"/>
  </cols>
  <sheetData>
    <row r="1" spans="1:18" ht="51" customHeight="1">
      <c r="A1" s="298" t="s">
        <v>109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74"/>
      <c r="O1" s="74"/>
      <c r="P1" s="74"/>
      <c r="Q1" s="74"/>
      <c r="R1" s="74"/>
    </row>
    <row r="2" spans="1:18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8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8">
      <c r="A4" s="24"/>
      <c r="J4" s="24"/>
      <c r="K4"/>
    </row>
    <row r="5" spans="1:18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9"/>
      <c r="K5" s="68"/>
      <c r="L5" s="187"/>
      <c r="M5" s="68"/>
    </row>
    <row r="6" spans="1:18" ht="15.75">
      <c r="A6" s="96" t="s">
        <v>95</v>
      </c>
      <c r="B6" s="96"/>
      <c r="C6" s="96"/>
      <c r="D6" s="68"/>
      <c r="E6" s="68"/>
      <c r="F6" s="68"/>
      <c r="G6" s="68"/>
      <c r="H6" s="68"/>
      <c r="I6" s="68"/>
      <c r="J6" s="69"/>
      <c r="K6" s="68"/>
      <c r="L6" s="187"/>
      <c r="M6" s="68"/>
    </row>
    <row r="7" spans="1:18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9"/>
      <c r="K7" s="68"/>
      <c r="L7" s="187"/>
      <c r="M7" s="68"/>
    </row>
    <row r="8" spans="1:18">
      <c r="A8" s="379" t="s">
        <v>235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1:18">
      <c r="A9" s="45"/>
      <c r="B9" s="203"/>
      <c r="C9" s="45"/>
      <c r="J9" s="24"/>
      <c r="K9"/>
    </row>
    <row r="10" spans="1:18">
      <c r="A10" s="380" t="s">
        <v>194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</row>
    <row r="11" spans="1:18" ht="15" customHeight="1">
      <c r="A11" s="396" t="s">
        <v>3</v>
      </c>
      <c r="B11" s="397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92" t="s">
        <v>8</v>
      </c>
      <c r="I11" s="392" t="s">
        <v>9</v>
      </c>
      <c r="J11" s="399" t="s">
        <v>10</v>
      </c>
      <c r="K11" s="392" t="s">
        <v>11</v>
      </c>
      <c r="L11" s="392" t="s">
        <v>12</v>
      </c>
    </row>
    <row r="12" spans="1:18">
      <c r="A12" s="396"/>
      <c r="B12" s="398"/>
      <c r="C12" s="393"/>
      <c r="D12" s="392"/>
      <c r="E12" s="392"/>
      <c r="F12" s="392"/>
      <c r="G12" s="392"/>
      <c r="H12" s="392"/>
      <c r="I12" s="392"/>
      <c r="J12" s="399"/>
      <c r="K12" s="392"/>
      <c r="L12" s="392"/>
    </row>
    <row r="13" spans="1:18">
      <c r="A13" s="26">
        <v>1</v>
      </c>
      <c r="B13" s="14" t="s">
        <v>183</v>
      </c>
      <c r="C13" s="5" t="s">
        <v>164</v>
      </c>
      <c r="D13" s="57">
        <v>104.9</v>
      </c>
      <c r="E13" s="57">
        <v>104.1</v>
      </c>
      <c r="F13" s="57">
        <v>104.3</v>
      </c>
      <c r="G13" s="57">
        <v>104.6</v>
      </c>
      <c r="H13" s="57">
        <v>104.7</v>
      </c>
      <c r="I13" s="57">
        <v>103.7</v>
      </c>
      <c r="J13" s="53">
        <f t="shared" ref="J13:J28" si="0">SUM(D13:I13)</f>
        <v>626.30000000000007</v>
      </c>
      <c r="K13" s="235" t="s">
        <v>227</v>
      </c>
      <c r="L13" s="191"/>
    </row>
    <row r="14" spans="1:18">
      <c r="A14" s="26">
        <v>2</v>
      </c>
      <c r="B14" s="12" t="s">
        <v>185</v>
      </c>
      <c r="C14" s="6" t="s">
        <v>164</v>
      </c>
      <c r="D14" s="57">
        <v>104.6</v>
      </c>
      <c r="E14" s="57">
        <v>104.4</v>
      </c>
      <c r="F14" s="57">
        <v>103.8</v>
      </c>
      <c r="G14" s="57">
        <v>105.3</v>
      </c>
      <c r="H14" s="57">
        <v>102.9</v>
      </c>
      <c r="I14" s="57">
        <v>103.6</v>
      </c>
      <c r="J14" s="53">
        <f t="shared" si="0"/>
        <v>624.6</v>
      </c>
      <c r="K14" s="235" t="s">
        <v>202</v>
      </c>
      <c r="L14" s="191"/>
    </row>
    <row r="15" spans="1:18" s="188" customFormat="1">
      <c r="A15" s="191">
        <v>3</v>
      </c>
      <c r="B15" s="14" t="s">
        <v>176</v>
      </c>
      <c r="C15" s="5" t="s">
        <v>179</v>
      </c>
      <c r="D15" s="57">
        <v>104</v>
      </c>
      <c r="E15" s="57">
        <v>103</v>
      </c>
      <c r="F15" s="57">
        <v>103</v>
      </c>
      <c r="G15" s="57">
        <v>104</v>
      </c>
      <c r="H15" s="57">
        <v>105.8</v>
      </c>
      <c r="I15" s="57">
        <v>101.7</v>
      </c>
      <c r="J15" s="53">
        <f t="shared" si="0"/>
        <v>621.5</v>
      </c>
      <c r="K15" s="235" t="s">
        <v>199</v>
      </c>
      <c r="L15" s="191"/>
    </row>
    <row r="16" spans="1:18">
      <c r="A16" s="191">
        <v>4</v>
      </c>
      <c r="B16" s="12" t="s">
        <v>186</v>
      </c>
      <c r="C16" s="6" t="s">
        <v>187</v>
      </c>
      <c r="D16" s="57">
        <v>105</v>
      </c>
      <c r="E16" s="57">
        <v>103.6</v>
      </c>
      <c r="F16" s="57">
        <v>103.2</v>
      </c>
      <c r="G16" s="57">
        <v>103.54</v>
      </c>
      <c r="H16" s="57">
        <v>101.9</v>
      </c>
      <c r="I16" s="57">
        <v>104.2</v>
      </c>
      <c r="J16" s="53">
        <f t="shared" si="0"/>
        <v>621.44000000000005</v>
      </c>
      <c r="K16" s="235" t="s">
        <v>200</v>
      </c>
      <c r="L16" s="191"/>
    </row>
    <row r="17" spans="1:12">
      <c r="A17" s="191">
        <v>5</v>
      </c>
      <c r="B17" s="23" t="s">
        <v>181</v>
      </c>
      <c r="C17" s="21" t="s">
        <v>172</v>
      </c>
      <c r="D17" s="57">
        <v>102.5</v>
      </c>
      <c r="E17" s="57">
        <v>103.6</v>
      </c>
      <c r="F17" s="57">
        <v>105.6</v>
      </c>
      <c r="G17" s="57">
        <v>103.1</v>
      </c>
      <c r="H17" s="57">
        <v>103.2</v>
      </c>
      <c r="I17" s="57">
        <v>103.4</v>
      </c>
      <c r="J17" s="53">
        <f t="shared" si="0"/>
        <v>621.4</v>
      </c>
      <c r="K17" s="235" t="s">
        <v>198</v>
      </c>
      <c r="L17" s="191"/>
    </row>
    <row r="18" spans="1:12">
      <c r="A18" s="191">
        <v>6</v>
      </c>
      <c r="B18" s="14" t="s">
        <v>240</v>
      </c>
      <c r="C18" s="5" t="s">
        <v>187</v>
      </c>
      <c r="D18" s="57">
        <v>104.7</v>
      </c>
      <c r="E18" s="57">
        <v>104.9</v>
      </c>
      <c r="F18" s="57">
        <v>103.9</v>
      </c>
      <c r="G18" s="57">
        <v>102.5</v>
      </c>
      <c r="H18" s="57">
        <v>102.5</v>
      </c>
      <c r="I18" s="57">
        <v>102.4</v>
      </c>
      <c r="J18" s="53">
        <f t="shared" si="0"/>
        <v>620.9</v>
      </c>
      <c r="K18" s="235" t="s">
        <v>203</v>
      </c>
      <c r="L18" s="191"/>
    </row>
    <row r="19" spans="1:12">
      <c r="A19" s="191">
        <v>7</v>
      </c>
      <c r="B19" s="12" t="s">
        <v>191</v>
      </c>
      <c r="C19" s="5" t="s">
        <v>190</v>
      </c>
      <c r="D19" s="57">
        <v>103.6</v>
      </c>
      <c r="E19" s="57">
        <v>103.3</v>
      </c>
      <c r="F19" s="57">
        <v>104.5</v>
      </c>
      <c r="G19" s="57">
        <v>102.3</v>
      </c>
      <c r="H19" s="57">
        <v>102.5</v>
      </c>
      <c r="I19" s="57">
        <v>102.8</v>
      </c>
      <c r="J19" s="53">
        <f t="shared" si="0"/>
        <v>619</v>
      </c>
      <c r="K19" s="235" t="s">
        <v>204</v>
      </c>
      <c r="L19" s="191"/>
    </row>
    <row r="20" spans="1:12">
      <c r="A20" s="191">
        <v>8</v>
      </c>
      <c r="B20" s="12" t="s">
        <v>178</v>
      </c>
      <c r="C20" s="6" t="s">
        <v>179</v>
      </c>
      <c r="D20" s="57">
        <v>99.6</v>
      </c>
      <c r="E20" s="57">
        <v>102.6</v>
      </c>
      <c r="F20" s="57">
        <v>102.8</v>
      </c>
      <c r="G20" s="57">
        <v>103.5</v>
      </c>
      <c r="H20" s="57">
        <v>103</v>
      </c>
      <c r="I20" s="57">
        <v>104</v>
      </c>
      <c r="J20" s="53">
        <f t="shared" si="0"/>
        <v>615.5</v>
      </c>
      <c r="K20" s="235" t="s">
        <v>201</v>
      </c>
      <c r="L20" s="191"/>
    </row>
    <row r="21" spans="1:12">
      <c r="A21" s="191">
        <v>9</v>
      </c>
      <c r="B21" s="14" t="s">
        <v>184</v>
      </c>
      <c r="C21" s="5" t="s">
        <v>164</v>
      </c>
      <c r="D21" s="57">
        <v>100.4</v>
      </c>
      <c r="E21" s="57">
        <v>102.2</v>
      </c>
      <c r="F21" s="57">
        <v>102.3</v>
      </c>
      <c r="G21" s="57">
        <v>105.7</v>
      </c>
      <c r="H21" s="57">
        <v>102.2</v>
      </c>
      <c r="I21" s="57">
        <v>102.1</v>
      </c>
      <c r="J21" s="53">
        <f t="shared" si="0"/>
        <v>614.90000000000009</v>
      </c>
      <c r="K21" s="33"/>
      <c r="L21" s="191"/>
    </row>
    <row r="22" spans="1:12">
      <c r="A22" s="191">
        <v>10</v>
      </c>
      <c r="B22" s="9" t="s">
        <v>177</v>
      </c>
      <c r="C22" s="10" t="s">
        <v>179</v>
      </c>
      <c r="D22" s="57">
        <v>103.9</v>
      </c>
      <c r="E22" s="57">
        <v>103.7</v>
      </c>
      <c r="F22" s="57">
        <v>100.5</v>
      </c>
      <c r="G22" s="57">
        <v>102.7</v>
      </c>
      <c r="H22" s="57">
        <v>102.3</v>
      </c>
      <c r="I22" s="57">
        <v>100.7</v>
      </c>
      <c r="J22" s="53">
        <f t="shared" si="0"/>
        <v>613.80000000000007</v>
      </c>
      <c r="K22" s="33"/>
      <c r="L22" s="191"/>
    </row>
    <row r="23" spans="1:12">
      <c r="A23" s="191">
        <v>11</v>
      </c>
      <c r="B23" s="14" t="s">
        <v>234</v>
      </c>
      <c r="C23" s="5" t="s">
        <v>190</v>
      </c>
      <c r="D23" s="57">
        <v>102.7</v>
      </c>
      <c r="E23" s="57">
        <v>101.4</v>
      </c>
      <c r="F23" s="57">
        <v>102</v>
      </c>
      <c r="G23" s="57">
        <v>103.7</v>
      </c>
      <c r="H23" s="57">
        <v>102.7</v>
      </c>
      <c r="I23" s="57">
        <v>101</v>
      </c>
      <c r="J23" s="53">
        <f t="shared" si="0"/>
        <v>613.5</v>
      </c>
      <c r="K23" s="33"/>
      <c r="L23" s="191"/>
    </row>
    <row r="24" spans="1:12">
      <c r="A24" s="191">
        <v>12</v>
      </c>
      <c r="B24" s="12" t="s">
        <v>189</v>
      </c>
      <c r="C24" s="6" t="s">
        <v>190</v>
      </c>
      <c r="D24" s="57">
        <v>101.2</v>
      </c>
      <c r="E24" s="57">
        <v>97.9</v>
      </c>
      <c r="F24" s="57">
        <v>100.9</v>
      </c>
      <c r="G24" s="57">
        <v>102.2</v>
      </c>
      <c r="H24" s="57">
        <v>103.3</v>
      </c>
      <c r="I24" s="57">
        <v>101.3</v>
      </c>
      <c r="J24" s="53">
        <f t="shared" si="0"/>
        <v>606.79999999999995</v>
      </c>
      <c r="K24" s="33"/>
      <c r="L24" s="191"/>
    </row>
    <row r="25" spans="1:12">
      <c r="A25" s="191">
        <v>13</v>
      </c>
      <c r="B25" s="12" t="s">
        <v>180</v>
      </c>
      <c r="C25" s="6" t="s">
        <v>172</v>
      </c>
      <c r="D25" s="57">
        <v>98.8</v>
      </c>
      <c r="E25" s="57">
        <v>102.8</v>
      </c>
      <c r="F25" s="57">
        <v>101.7</v>
      </c>
      <c r="G25" s="57">
        <v>95.7</v>
      </c>
      <c r="H25" s="57">
        <v>99.7</v>
      </c>
      <c r="I25" s="57">
        <v>101.2</v>
      </c>
      <c r="J25" s="53">
        <f t="shared" si="0"/>
        <v>599.9</v>
      </c>
      <c r="K25" s="33"/>
      <c r="L25" s="191"/>
    </row>
    <row r="26" spans="1:12">
      <c r="A26" s="191">
        <v>14</v>
      </c>
      <c r="B26" s="14" t="s">
        <v>224</v>
      </c>
      <c r="C26" s="5" t="s">
        <v>190</v>
      </c>
      <c r="D26" s="57">
        <v>98.4</v>
      </c>
      <c r="E26" s="57">
        <v>99.7</v>
      </c>
      <c r="F26" s="57">
        <v>99.6</v>
      </c>
      <c r="G26" s="57">
        <v>100.3</v>
      </c>
      <c r="H26" s="57">
        <v>101.7</v>
      </c>
      <c r="I26" s="57">
        <v>98.4</v>
      </c>
      <c r="J26" s="53">
        <f t="shared" si="0"/>
        <v>598.1</v>
      </c>
      <c r="K26" s="33"/>
      <c r="L26" s="191"/>
    </row>
    <row r="27" spans="1:12">
      <c r="A27" s="191">
        <v>15</v>
      </c>
      <c r="B27" s="12" t="s">
        <v>182</v>
      </c>
      <c r="C27" s="6" t="s">
        <v>172</v>
      </c>
      <c r="D27" s="57">
        <v>100.5</v>
      </c>
      <c r="E27" s="57">
        <v>94.5</v>
      </c>
      <c r="F27" s="57">
        <v>99.3</v>
      </c>
      <c r="G27" s="57">
        <v>100</v>
      </c>
      <c r="H27" s="57">
        <v>96.8</v>
      </c>
      <c r="I27" s="57">
        <v>101.4</v>
      </c>
      <c r="J27" s="53">
        <f t="shared" si="0"/>
        <v>592.5</v>
      </c>
      <c r="K27" s="33"/>
      <c r="L27" s="191"/>
    </row>
    <row r="28" spans="1:12" s="188" customFormat="1">
      <c r="A28" s="191">
        <v>16</v>
      </c>
      <c r="B28" s="14" t="s">
        <v>241</v>
      </c>
      <c r="C28" s="5" t="s">
        <v>179</v>
      </c>
      <c r="D28" s="57">
        <v>85.8</v>
      </c>
      <c r="E28" s="57">
        <v>92.6</v>
      </c>
      <c r="F28" s="57">
        <v>95.8</v>
      </c>
      <c r="G28" s="57">
        <v>96.2</v>
      </c>
      <c r="H28" s="57">
        <v>93.6</v>
      </c>
      <c r="I28" s="57">
        <v>95.5</v>
      </c>
      <c r="J28" s="53">
        <f t="shared" si="0"/>
        <v>559.5</v>
      </c>
      <c r="K28" s="191"/>
      <c r="L28" s="191"/>
    </row>
    <row r="29" spans="1:12" ht="14.1" customHeight="1">
      <c r="A29" s="36"/>
      <c r="B29" s="43"/>
      <c r="C29" s="51"/>
      <c r="D29" s="39"/>
      <c r="E29" s="39"/>
      <c r="F29" s="39"/>
      <c r="G29" s="39"/>
      <c r="H29" s="39"/>
      <c r="I29" s="39"/>
      <c r="J29" s="54"/>
      <c r="K29" s="36"/>
      <c r="L29" s="36"/>
    </row>
    <row r="30" spans="1:12" ht="14.1" customHeight="1">
      <c r="B30" s="43"/>
      <c r="G30" s="309" t="s">
        <v>18</v>
      </c>
      <c r="H30" s="309"/>
      <c r="I30" s="309"/>
      <c r="J30" s="309"/>
      <c r="K30" s="309"/>
      <c r="L30" s="309"/>
    </row>
    <row r="31" spans="1:12" ht="14.1" customHeight="1"/>
    <row r="32" spans="1:12" ht="14.1" customHeight="1"/>
    <row r="33" spans="7:12" ht="14.1" customHeight="1">
      <c r="G33" s="309" t="s">
        <v>158</v>
      </c>
      <c r="H33" s="309"/>
      <c r="I33" s="309"/>
      <c r="J33" s="309"/>
      <c r="K33" s="309"/>
      <c r="L33" s="309"/>
    </row>
    <row r="34" spans="7:12" ht="14.1" customHeight="1">
      <c r="H34" s="309" t="s">
        <v>159</v>
      </c>
      <c r="I34" s="309"/>
      <c r="J34" s="309"/>
      <c r="K34" s="309"/>
    </row>
  </sheetData>
  <sortState ref="B13:J28">
    <sortCondition descending="1" ref="J13:J28"/>
    <sortCondition descending="1" ref="I13:I28"/>
    <sortCondition descending="1" ref="H13:H28"/>
    <sortCondition descending="1" ref="G13:G28"/>
  </sortState>
  <mergeCells count="22">
    <mergeCell ref="A7:C7"/>
    <mergeCell ref="A8:M8"/>
    <mergeCell ref="A10:M10"/>
    <mergeCell ref="A1:M1"/>
    <mergeCell ref="A2:M2"/>
    <mergeCell ref="A3:M3"/>
    <mergeCell ref="A5:B5"/>
    <mergeCell ref="G30:L30"/>
    <mergeCell ref="G33:L33"/>
    <mergeCell ref="H34:K34"/>
    <mergeCell ref="L11:L12"/>
    <mergeCell ref="F11:F12"/>
    <mergeCell ref="G11:G12"/>
    <mergeCell ref="H11:H12"/>
    <mergeCell ref="I11:I12"/>
    <mergeCell ref="J11:J12"/>
    <mergeCell ref="K11:K12"/>
    <mergeCell ref="E11:E12"/>
    <mergeCell ref="A11:A12"/>
    <mergeCell ref="B11:B12"/>
    <mergeCell ref="C11:C12"/>
    <mergeCell ref="D11:D12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I35"/>
  <sheetViews>
    <sheetView view="pageLayout" topLeftCell="A13" workbookViewId="0">
      <selection activeCell="C23" sqref="C23:C25"/>
    </sheetView>
  </sheetViews>
  <sheetFormatPr defaultColWidth="9.140625" defaultRowHeight="15"/>
  <cols>
    <col min="1" max="1" width="2.85546875" style="184" customWidth="1"/>
    <col min="2" max="2" width="28.28515625" style="140" customWidth="1"/>
    <col min="3" max="3" width="27.42578125" style="194" customWidth="1"/>
    <col min="4" max="4" width="12.7109375" style="245" customWidth="1"/>
    <col min="5" max="5" width="9.85546875" style="24" bestFit="1" customWidth="1"/>
    <col min="6" max="6" width="9.140625" style="115"/>
    <col min="7" max="7" width="3.7109375" style="140" customWidth="1"/>
    <col min="8" max="16384" width="9.140625" style="140"/>
  </cols>
  <sheetData>
    <row r="1" spans="1:9" ht="51" customHeight="1">
      <c r="A1" s="298" t="s">
        <v>112</v>
      </c>
      <c r="B1" s="298"/>
      <c r="C1" s="298"/>
      <c r="D1" s="298"/>
      <c r="E1" s="298"/>
      <c r="F1" s="298"/>
      <c r="G1" s="298"/>
      <c r="H1" s="74"/>
      <c r="I1" s="74"/>
    </row>
    <row r="2" spans="1:9" ht="21">
      <c r="A2" s="305" t="s">
        <v>149</v>
      </c>
      <c r="B2" s="305"/>
      <c r="C2" s="305"/>
      <c r="D2" s="305"/>
      <c r="E2" s="305"/>
      <c r="F2" s="305"/>
      <c r="G2" s="305"/>
    </row>
    <row r="3" spans="1:9" ht="21">
      <c r="A3" s="305" t="s">
        <v>15</v>
      </c>
      <c r="B3" s="305"/>
      <c r="C3" s="305"/>
      <c r="D3" s="305"/>
      <c r="E3" s="305"/>
      <c r="F3" s="305"/>
      <c r="G3" s="305"/>
    </row>
    <row r="4" spans="1:9">
      <c r="D4" s="52"/>
    </row>
    <row r="5" spans="1:9" ht="15.75">
      <c r="A5" s="325" t="s">
        <v>16</v>
      </c>
      <c r="B5" s="325"/>
      <c r="C5" s="126"/>
      <c r="D5" s="243"/>
    </row>
    <row r="6" spans="1:9" ht="15.75">
      <c r="A6" s="325" t="s">
        <v>95</v>
      </c>
      <c r="B6" s="325"/>
      <c r="C6" s="325"/>
      <c r="D6" s="243"/>
    </row>
    <row r="7" spans="1:9" ht="15.75">
      <c r="A7" s="325" t="s">
        <v>17</v>
      </c>
      <c r="B7" s="325"/>
      <c r="C7" s="325"/>
      <c r="D7" s="243"/>
    </row>
    <row r="8" spans="1:9">
      <c r="A8" s="379" t="s">
        <v>235</v>
      </c>
      <c r="B8" s="379"/>
      <c r="C8" s="379"/>
      <c r="D8" s="379"/>
      <c r="E8" s="379"/>
      <c r="F8" s="379"/>
      <c r="G8" s="379"/>
    </row>
    <row r="9" spans="1:9">
      <c r="A9" s="186"/>
      <c r="B9" s="45"/>
      <c r="C9" s="115"/>
      <c r="D9" s="52"/>
    </row>
    <row r="10" spans="1:9">
      <c r="A10" s="409" t="s">
        <v>146</v>
      </c>
      <c r="B10" s="409"/>
      <c r="C10" s="409"/>
      <c r="D10" s="409"/>
      <c r="E10" s="409"/>
      <c r="F10" s="409"/>
    </row>
    <row r="11" spans="1:9">
      <c r="A11" s="409" t="s">
        <v>107</v>
      </c>
      <c r="B11" s="409"/>
      <c r="C11" s="409"/>
      <c r="D11" s="409"/>
    </row>
    <row r="12" spans="1:9">
      <c r="A12" s="380" t="s">
        <v>108</v>
      </c>
      <c r="B12" s="380"/>
      <c r="C12" s="380"/>
      <c r="D12" s="380"/>
    </row>
    <row r="13" spans="1:9" ht="15" customHeight="1">
      <c r="A13" s="396" t="s">
        <v>3</v>
      </c>
      <c r="B13" s="394" t="s">
        <v>0</v>
      </c>
      <c r="C13" s="393" t="s">
        <v>1</v>
      </c>
      <c r="D13" s="410" t="s">
        <v>94</v>
      </c>
      <c r="E13" s="381" t="s">
        <v>10</v>
      </c>
      <c r="F13" s="381" t="s">
        <v>12</v>
      </c>
    </row>
    <row r="14" spans="1:9">
      <c r="A14" s="396"/>
      <c r="B14" s="395"/>
      <c r="C14" s="393"/>
      <c r="D14" s="410"/>
      <c r="E14" s="382"/>
      <c r="F14" s="382"/>
    </row>
    <row r="15" spans="1:9">
      <c r="A15" s="402">
        <v>1</v>
      </c>
      <c r="B15" s="14" t="s">
        <v>183</v>
      </c>
      <c r="C15" s="405" t="s">
        <v>164</v>
      </c>
      <c r="D15" s="216">
        <v>626.29999999999995</v>
      </c>
      <c r="E15" s="381">
        <f>SUM(D15:D17)</f>
        <v>1865.7999999999997</v>
      </c>
      <c r="F15" s="381"/>
    </row>
    <row r="16" spans="1:9">
      <c r="A16" s="403"/>
      <c r="B16" s="12" t="s">
        <v>184</v>
      </c>
      <c r="C16" s="406"/>
      <c r="D16" s="216">
        <v>614.9</v>
      </c>
      <c r="E16" s="400"/>
      <c r="F16" s="400"/>
    </row>
    <row r="17" spans="1:6">
      <c r="A17" s="404"/>
      <c r="B17" s="15" t="s">
        <v>185</v>
      </c>
      <c r="C17" s="407"/>
      <c r="D17" s="169">
        <v>624.6</v>
      </c>
      <c r="E17" s="382"/>
      <c r="F17" s="382"/>
    </row>
    <row r="18" spans="1:6">
      <c r="A18" s="401"/>
      <c r="B18" s="401"/>
      <c r="C18" s="401"/>
      <c r="D18" s="401"/>
      <c r="E18" s="401"/>
    </row>
    <row r="19" spans="1:6">
      <c r="A19" s="402">
        <v>2</v>
      </c>
      <c r="B19" s="14" t="s">
        <v>176</v>
      </c>
      <c r="C19" s="405" t="s">
        <v>179</v>
      </c>
      <c r="D19" s="216">
        <v>621.5</v>
      </c>
      <c r="E19" s="381">
        <f>SUM(D19:D21)</f>
        <v>1850.8</v>
      </c>
      <c r="F19" s="381"/>
    </row>
    <row r="20" spans="1:6">
      <c r="A20" s="403"/>
      <c r="B20" s="15" t="s">
        <v>177</v>
      </c>
      <c r="C20" s="406"/>
      <c r="D20" s="216">
        <v>613.79999999999995</v>
      </c>
      <c r="E20" s="400"/>
      <c r="F20" s="400"/>
    </row>
    <row r="21" spans="1:6">
      <c r="A21" s="404"/>
      <c r="B21" s="14" t="s">
        <v>178</v>
      </c>
      <c r="C21" s="407"/>
      <c r="D21" s="216">
        <v>615.5</v>
      </c>
      <c r="E21" s="382"/>
      <c r="F21" s="382"/>
    </row>
    <row r="22" spans="1:6">
      <c r="A22" s="401"/>
      <c r="B22" s="401"/>
      <c r="C22" s="401"/>
      <c r="D22" s="401"/>
      <c r="E22" s="401"/>
    </row>
    <row r="23" spans="1:6">
      <c r="A23" s="402">
        <v>4</v>
      </c>
      <c r="B23" s="14" t="s">
        <v>189</v>
      </c>
      <c r="C23" s="405" t="s">
        <v>190</v>
      </c>
      <c r="D23" s="216">
        <v>606.79999999999995</v>
      </c>
      <c r="E23" s="381">
        <f>SUM(D23:D25)</f>
        <v>1839.3</v>
      </c>
      <c r="F23" s="381"/>
    </row>
    <row r="24" spans="1:6">
      <c r="A24" s="403"/>
      <c r="B24" s="12" t="s">
        <v>234</v>
      </c>
      <c r="C24" s="406"/>
      <c r="D24" s="216">
        <v>613.5</v>
      </c>
      <c r="E24" s="400"/>
      <c r="F24" s="400"/>
    </row>
    <row r="25" spans="1:6">
      <c r="A25" s="404"/>
      <c r="B25" s="14" t="s">
        <v>191</v>
      </c>
      <c r="C25" s="407"/>
      <c r="D25" s="216">
        <v>619</v>
      </c>
      <c r="E25" s="382"/>
      <c r="F25" s="382"/>
    </row>
    <row r="26" spans="1:6">
      <c r="D26" s="52"/>
    </row>
    <row r="27" spans="1:6" s="233" customFormat="1">
      <c r="A27" s="402">
        <v>3</v>
      </c>
      <c r="B27" s="14" t="s">
        <v>180</v>
      </c>
      <c r="C27" s="405" t="s">
        <v>172</v>
      </c>
      <c r="D27" s="216">
        <v>599.9</v>
      </c>
      <c r="E27" s="381">
        <f>SUM(D27:D29)</f>
        <v>1813.8</v>
      </c>
      <c r="F27" s="381"/>
    </row>
    <row r="28" spans="1:6" s="233" customFormat="1">
      <c r="A28" s="403"/>
      <c r="B28" s="12" t="s">
        <v>181</v>
      </c>
      <c r="C28" s="406"/>
      <c r="D28" s="216">
        <v>621.4</v>
      </c>
      <c r="E28" s="400"/>
      <c r="F28" s="400"/>
    </row>
    <row r="29" spans="1:6" s="233" customFormat="1">
      <c r="A29" s="404"/>
      <c r="B29" s="14" t="s">
        <v>182</v>
      </c>
      <c r="C29" s="407"/>
      <c r="D29" s="216">
        <v>592.5</v>
      </c>
      <c r="E29" s="382"/>
      <c r="F29" s="382"/>
    </row>
    <row r="30" spans="1:6">
      <c r="D30" s="52"/>
    </row>
    <row r="31" spans="1:6">
      <c r="D31" s="309" t="s">
        <v>18</v>
      </c>
      <c r="E31" s="309"/>
      <c r="F31" s="309"/>
    </row>
    <row r="32" spans="1:6">
      <c r="D32" s="244"/>
    </row>
    <row r="34" spans="4:6">
      <c r="D34" s="408" t="s">
        <v>158</v>
      </c>
      <c r="E34" s="408"/>
      <c r="F34" s="408"/>
    </row>
    <row r="35" spans="4:6">
      <c r="D35" s="408" t="s">
        <v>159</v>
      </c>
      <c r="E35" s="408"/>
      <c r="F35" s="408"/>
    </row>
  </sheetData>
  <mergeCells count="37">
    <mergeCell ref="A7:C7"/>
    <mergeCell ref="A10:F10"/>
    <mergeCell ref="A11:D11"/>
    <mergeCell ref="A12:D12"/>
    <mergeCell ref="A13:A14"/>
    <mergeCell ref="B13:B14"/>
    <mergeCell ref="C13:C14"/>
    <mergeCell ref="D13:D14"/>
    <mergeCell ref="E13:E14"/>
    <mergeCell ref="A8:G8"/>
    <mergeCell ref="F13:F14"/>
    <mergeCell ref="A5:B5"/>
    <mergeCell ref="A6:C6"/>
    <mergeCell ref="A1:G1"/>
    <mergeCell ref="A2:G2"/>
    <mergeCell ref="A3:G3"/>
    <mergeCell ref="D35:F35"/>
    <mergeCell ref="A23:A25"/>
    <mergeCell ref="C23:C25"/>
    <mergeCell ref="E23:E25"/>
    <mergeCell ref="D31:F31"/>
    <mergeCell ref="D34:F34"/>
    <mergeCell ref="A27:A29"/>
    <mergeCell ref="C27:C29"/>
    <mergeCell ref="E27:E29"/>
    <mergeCell ref="F27:F29"/>
    <mergeCell ref="F15:F17"/>
    <mergeCell ref="F19:F21"/>
    <mergeCell ref="F23:F25"/>
    <mergeCell ref="A22:E22"/>
    <mergeCell ref="A15:A17"/>
    <mergeCell ref="A18:E18"/>
    <mergeCell ref="A19:A21"/>
    <mergeCell ref="C19:C21"/>
    <mergeCell ref="E19:E21"/>
    <mergeCell ref="C15:C17"/>
    <mergeCell ref="E15:E17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Q22"/>
  <sheetViews>
    <sheetView view="pageLayout" topLeftCell="A4" workbookViewId="0">
      <selection activeCell="C15" sqref="B13:C15"/>
    </sheetView>
  </sheetViews>
  <sheetFormatPr defaultRowHeight="15"/>
  <cols>
    <col min="1" max="1" width="3" style="24" customWidth="1"/>
    <col min="2" max="2" width="19" customWidth="1"/>
    <col min="3" max="3" width="21.140625" customWidth="1"/>
    <col min="4" max="9" width="5.28515625" customWidth="1"/>
    <col min="10" max="10" width="6.140625" style="24" customWidth="1"/>
    <col min="11" max="11" width="6.42578125" style="142" customWidth="1"/>
    <col min="12" max="12" width="9.140625" hidden="1" customWidth="1"/>
  </cols>
  <sheetData>
    <row r="1" spans="1:17" ht="51" customHeight="1">
      <c r="A1" s="298" t="s">
        <v>113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74"/>
      <c r="O1" s="74"/>
      <c r="P1" s="74"/>
      <c r="Q1" s="74"/>
    </row>
    <row r="2" spans="1:17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7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5" spans="1:17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9"/>
      <c r="K5" s="132"/>
      <c r="L5" s="68"/>
    </row>
    <row r="6" spans="1:17" ht="15.75">
      <c r="A6" s="96" t="s">
        <v>90</v>
      </c>
      <c r="B6" s="96"/>
      <c r="C6" s="96"/>
      <c r="D6" s="68"/>
      <c r="E6" s="68"/>
      <c r="F6" s="68"/>
      <c r="G6" s="68"/>
      <c r="H6" s="68"/>
      <c r="I6" s="68"/>
      <c r="J6" s="69"/>
      <c r="K6" s="132"/>
      <c r="L6" s="68"/>
      <c r="N6" s="86"/>
    </row>
    <row r="7" spans="1:17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9"/>
      <c r="K7" s="132"/>
      <c r="L7" s="68"/>
    </row>
    <row r="8" spans="1:17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</row>
    <row r="9" spans="1:17" s="24" customFormat="1">
      <c r="A9" s="45"/>
      <c r="B9" s="45"/>
      <c r="C9" s="45"/>
      <c r="D9"/>
      <c r="E9"/>
      <c r="F9"/>
      <c r="G9"/>
      <c r="H9"/>
      <c r="I9"/>
      <c r="K9" s="142"/>
      <c r="L9"/>
    </row>
    <row r="10" spans="1:17" s="24" customFormat="1">
      <c r="A10" s="380" t="s">
        <v>147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</row>
    <row r="11" spans="1:17" ht="15" customHeight="1">
      <c r="A11" s="396" t="s">
        <v>3</v>
      </c>
      <c r="B11" s="394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92" t="s">
        <v>8</v>
      </c>
      <c r="I11" s="392" t="s">
        <v>9</v>
      </c>
      <c r="J11" s="392" t="s">
        <v>10</v>
      </c>
      <c r="K11" s="392" t="s">
        <v>12</v>
      </c>
    </row>
    <row r="12" spans="1:17">
      <c r="A12" s="396"/>
      <c r="B12" s="395"/>
      <c r="C12" s="393"/>
      <c r="D12" s="392"/>
      <c r="E12" s="392"/>
      <c r="F12" s="392"/>
      <c r="G12" s="392"/>
      <c r="H12" s="392"/>
      <c r="I12" s="392"/>
      <c r="J12" s="392"/>
      <c r="K12" s="392"/>
    </row>
    <row r="13" spans="1:17">
      <c r="A13" s="26">
        <v>1</v>
      </c>
      <c r="B13" s="1" t="s">
        <v>205</v>
      </c>
      <c r="C13" s="5" t="s">
        <v>164</v>
      </c>
      <c r="D13" s="61">
        <v>98.2</v>
      </c>
      <c r="E13" s="61">
        <v>101.7</v>
      </c>
      <c r="F13" s="61">
        <v>99.2</v>
      </c>
      <c r="G13" s="61">
        <v>101.4</v>
      </c>
      <c r="H13" s="61">
        <v>104.5</v>
      </c>
      <c r="I13" s="61">
        <v>103.6</v>
      </c>
      <c r="J13" s="169">
        <f>SUM(D13:I13)</f>
        <v>608.6</v>
      </c>
      <c r="K13" s="145"/>
    </row>
    <row r="14" spans="1:17">
      <c r="A14" s="26">
        <v>2</v>
      </c>
      <c r="B14" s="3" t="s">
        <v>208</v>
      </c>
      <c r="C14" s="6" t="s">
        <v>172</v>
      </c>
      <c r="D14" s="61">
        <v>100.3</v>
      </c>
      <c r="E14" s="61">
        <v>99</v>
      </c>
      <c r="F14" s="61">
        <v>102.2</v>
      </c>
      <c r="G14" s="61">
        <v>97.5</v>
      </c>
      <c r="H14" s="61">
        <v>97.5</v>
      </c>
      <c r="I14" s="61">
        <v>102.4</v>
      </c>
      <c r="J14" s="169">
        <f>SUM(D14:I14)</f>
        <v>598.9</v>
      </c>
      <c r="K14" s="145"/>
    </row>
    <row r="15" spans="1:17">
      <c r="A15" s="26">
        <v>3</v>
      </c>
      <c r="B15" s="3" t="s">
        <v>209</v>
      </c>
      <c r="C15" s="6" t="s">
        <v>164</v>
      </c>
      <c r="D15" s="61">
        <v>89.7</v>
      </c>
      <c r="E15" s="61">
        <v>94.2</v>
      </c>
      <c r="F15" s="61">
        <v>91.4</v>
      </c>
      <c r="G15" s="61">
        <v>98.4</v>
      </c>
      <c r="H15" s="61">
        <v>92.1</v>
      </c>
      <c r="I15" s="61">
        <v>95.1</v>
      </c>
      <c r="J15" s="169">
        <f>SUM(D15:I15)</f>
        <v>560.90000000000009</v>
      </c>
      <c r="K15" s="145"/>
    </row>
    <row r="16" spans="1:17">
      <c r="A16" s="26">
        <v>4</v>
      </c>
      <c r="B16" s="3" t="s">
        <v>206</v>
      </c>
      <c r="C16" s="6" t="s">
        <v>207</v>
      </c>
      <c r="D16" s="61">
        <v>96.4</v>
      </c>
      <c r="E16" s="61">
        <v>98</v>
      </c>
      <c r="F16" s="61">
        <v>87.3</v>
      </c>
      <c r="G16" s="61">
        <v>94.2</v>
      </c>
      <c r="H16" s="61">
        <v>75.7</v>
      </c>
      <c r="I16" s="61">
        <v>92.9</v>
      </c>
      <c r="J16" s="169">
        <f>SUM(D16:I16)</f>
        <v>544.5</v>
      </c>
      <c r="K16" s="145"/>
    </row>
    <row r="17" spans="1:11" s="78" customFormat="1">
      <c r="A17" s="36"/>
      <c r="B17" s="37"/>
      <c r="C17" s="50"/>
      <c r="D17" s="91"/>
      <c r="E17" s="91"/>
      <c r="F17" s="91"/>
      <c r="G17" s="91"/>
      <c r="H17" s="91"/>
      <c r="I17" s="91"/>
      <c r="J17" s="40"/>
      <c r="K17" s="36"/>
    </row>
    <row r="18" spans="1:11">
      <c r="B18" s="42"/>
      <c r="G18" s="309" t="s">
        <v>18</v>
      </c>
      <c r="H18" s="309"/>
      <c r="I18" s="309"/>
      <c r="J18" s="309"/>
      <c r="K18" s="309"/>
    </row>
    <row r="21" spans="1:11">
      <c r="G21" s="309" t="s">
        <v>158</v>
      </c>
      <c r="H21" s="309"/>
      <c r="I21" s="309"/>
      <c r="J21" s="309"/>
      <c r="K21" s="309"/>
    </row>
    <row r="22" spans="1:11">
      <c r="H22" s="309" t="s">
        <v>159</v>
      </c>
      <c r="I22" s="309"/>
      <c r="J22" s="309"/>
    </row>
  </sheetData>
  <sortState ref="B13:K16">
    <sortCondition descending="1" ref="J13:J16"/>
    <sortCondition descending="1" ref="I13:I16"/>
    <sortCondition descending="1" ref="H13:H16"/>
    <sortCondition descending="1" ref="G13:G16"/>
  </sortState>
  <mergeCells count="21">
    <mergeCell ref="A7:C7"/>
    <mergeCell ref="A8:L8"/>
    <mergeCell ref="A10:L10"/>
    <mergeCell ref="A5:B5"/>
    <mergeCell ref="A1:M1"/>
    <mergeCell ref="A2:M2"/>
    <mergeCell ref="A3:M3"/>
    <mergeCell ref="G21:K21"/>
    <mergeCell ref="H22:J22"/>
    <mergeCell ref="K11:K12"/>
    <mergeCell ref="F11:F12"/>
    <mergeCell ref="G11:G12"/>
    <mergeCell ref="H11:H12"/>
    <mergeCell ref="I11:I12"/>
    <mergeCell ref="J11:J12"/>
    <mergeCell ref="G18:K18"/>
    <mergeCell ref="E11:E12"/>
    <mergeCell ref="A11:A12"/>
    <mergeCell ref="B11:B12"/>
    <mergeCell ref="C11:C12"/>
    <mergeCell ref="D11:D12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S23"/>
  <sheetViews>
    <sheetView view="pageLayout" topLeftCell="A4" workbookViewId="0">
      <selection activeCell="B25" sqref="B25"/>
    </sheetView>
  </sheetViews>
  <sheetFormatPr defaultRowHeight="15"/>
  <cols>
    <col min="1" max="1" width="3" style="24" customWidth="1"/>
    <col min="2" max="2" width="21.42578125" customWidth="1"/>
    <col min="3" max="3" width="23.5703125" customWidth="1"/>
    <col min="4" max="9" width="5.7109375" customWidth="1"/>
    <col min="10" max="10" width="6.42578125" style="24" customWidth="1"/>
    <col min="11" max="11" width="6.7109375" customWidth="1"/>
  </cols>
  <sheetData>
    <row r="1" spans="1:19" ht="51" customHeight="1">
      <c r="A1" s="298" t="s">
        <v>109</v>
      </c>
      <c r="B1" s="298"/>
      <c r="C1" s="298"/>
      <c r="D1" s="298"/>
      <c r="E1" s="298"/>
      <c r="F1" s="298"/>
      <c r="G1" s="298"/>
      <c r="H1" s="298"/>
      <c r="I1" s="298"/>
      <c r="J1" s="298"/>
      <c r="K1" s="74"/>
      <c r="L1" s="74"/>
      <c r="M1" s="74"/>
      <c r="N1" s="74"/>
      <c r="O1" s="74"/>
    </row>
    <row r="2" spans="1:19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9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</row>
    <row r="5" spans="1:19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9"/>
    </row>
    <row r="6" spans="1:19" ht="15.75">
      <c r="A6" s="96" t="s">
        <v>97</v>
      </c>
      <c r="B6" s="96"/>
      <c r="C6" s="96"/>
      <c r="D6" s="68"/>
      <c r="E6" s="68"/>
      <c r="F6" s="68"/>
      <c r="G6" s="68"/>
      <c r="H6" s="68"/>
      <c r="I6" s="68"/>
      <c r="J6" s="69"/>
    </row>
    <row r="7" spans="1:19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9"/>
    </row>
    <row r="8" spans="1:19">
      <c r="A8" s="379" t="s">
        <v>96</v>
      </c>
      <c r="B8" s="379"/>
      <c r="C8" s="379"/>
      <c r="D8" s="379"/>
      <c r="E8" s="379"/>
      <c r="F8" s="379"/>
      <c r="G8" s="379"/>
      <c r="H8" s="379"/>
      <c r="I8" s="379"/>
      <c r="J8" s="379"/>
    </row>
    <row r="9" spans="1:19">
      <c r="A9" s="45"/>
      <c r="B9" s="45"/>
      <c r="C9" s="45"/>
    </row>
    <row r="10" spans="1:19">
      <c r="A10" s="380" t="s">
        <v>98</v>
      </c>
      <c r="B10" s="380"/>
      <c r="C10" s="380"/>
      <c r="D10" s="380"/>
      <c r="E10" s="380"/>
      <c r="F10" s="380"/>
      <c r="G10" s="380"/>
      <c r="H10" s="380"/>
      <c r="I10" s="380"/>
      <c r="J10" s="380"/>
      <c r="K10" s="93"/>
      <c r="L10" s="93"/>
      <c r="M10" s="93"/>
      <c r="N10" s="93"/>
      <c r="O10" s="93"/>
      <c r="P10" s="93"/>
      <c r="Q10" s="93"/>
      <c r="R10" s="93"/>
      <c r="S10" s="93"/>
    </row>
    <row r="11" spans="1:19" ht="15" customHeight="1">
      <c r="A11" s="396" t="s">
        <v>3</v>
      </c>
      <c r="B11" s="394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92" t="s">
        <v>8</v>
      </c>
      <c r="I11" s="392" t="s">
        <v>9</v>
      </c>
      <c r="J11" s="392" t="s">
        <v>10</v>
      </c>
      <c r="K11" s="381" t="s">
        <v>12</v>
      </c>
      <c r="L11" s="39"/>
      <c r="M11" s="39"/>
      <c r="N11" s="39"/>
      <c r="O11" s="39"/>
      <c r="P11" s="39"/>
      <c r="Q11" s="39"/>
      <c r="R11" s="39"/>
      <c r="S11" s="39"/>
    </row>
    <row r="12" spans="1:19">
      <c r="A12" s="396"/>
      <c r="B12" s="395"/>
      <c r="C12" s="393"/>
      <c r="D12" s="392"/>
      <c r="E12" s="392"/>
      <c r="F12" s="392"/>
      <c r="G12" s="392"/>
      <c r="H12" s="392"/>
      <c r="I12" s="392"/>
      <c r="J12" s="392"/>
      <c r="K12" s="382"/>
      <c r="L12" s="39"/>
      <c r="M12" s="39"/>
      <c r="N12" s="39"/>
      <c r="O12" s="39"/>
      <c r="P12" s="39"/>
      <c r="Q12" s="39"/>
      <c r="R12" s="39"/>
      <c r="S12" s="39"/>
    </row>
    <row r="13" spans="1:19">
      <c r="A13" s="26">
        <v>1</v>
      </c>
      <c r="B13" s="58" t="s">
        <v>244</v>
      </c>
      <c r="C13" s="59" t="s">
        <v>172</v>
      </c>
      <c r="D13" s="162">
        <v>103.5</v>
      </c>
      <c r="E13" s="162">
        <v>103.3</v>
      </c>
      <c r="F13" s="162">
        <v>103.7</v>
      </c>
      <c r="G13" s="162">
        <v>103.5</v>
      </c>
      <c r="H13" s="162">
        <v>101.6</v>
      </c>
      <c r="I13" s="162">
        <v>103.4</v>
      </c>
      <c r="J13" s="53">
        <f>SUM(D13:I13)</f>
        <v>619</v>
      </c>
      <c r="K13" s="141"/>
    </row>
    <row r="14" spans="1:19">
      <c r="A14" s="33">
        <v>2</v>
      </c>
      <c r="B14" s="58" t="s">
        <v>205</v>
      </c>
      <c r="C14" s="59" t="s">
        <v>164</v>
      </c>
      <c r="D14" s="162">
        <v>96</v>
      </c>
      <c r="E14" s="162">
        <v>104.4</v>
      </c>
      <c r="F14" s="162">
        <v>104.5</v>
      </c>
      <c r="G14" s="162">
        <v>102.8</v>
      </c>
      <c r="H14" s="162">
        <v>104.5</v>
      </c>
      <c r="I14" s="162">
        <v>100.9</v>
      </c>
      <c r="J14" s="53">
        <f>SUM(D14:I14)</f>
        <v>613.1</v>
      </c>
      <c r="K14" s="141"/>
    </row>
    <row r="15" spans="1:19">
      <c r="A15" s="33">
        <v>3</v>
      </c>
      <c r="B15" s="58" t="s">
        <v>209</v>
      </c>
      <c r="C15" s="59" t="s">
        <v>164</v>
      </c>
      <c r="D15" s="162">
        <v>98.5</v>
      </c>
      <c r="E15" s="162">
        <v>97.6</v>
      </c>
      <c r="F15" s="162">
        <v>102.3</v>
      </c>
      <c r="G15" s="162">
        <v>94.6</v>
      </c>
      <c r="H15" s="162">
        <v>99.2</v>
      </c>
      <c r="I15" s="162">
        <v>100</v>
      </c>
      <c r="J15" s="53">
        <f>SUM(D15:I15)</f>
        <v>592.20000000000005</v>
      </c>
      <c r="K15" s="141"/>
    </row>
    <row r="16" spans="1:19">
      <c r="A16" s="33">
        <v>4</v>
      </c>
      <c r="B16" s="60" t="s">
        <v>206</v>
      </c>
      <c r="C16" s="62" t="s">
        <v>207</v>
      </c>
      <c r="D16" s="162">
        <v>94</v>
      </c>
      <c r="E16" s="162">
        <v>98.3</v>
      </c>
      <c r="F16" s="162">
        <v>99.3</v>
      </c>
      <c r="G16" s="162">
        <v>97.7</v>
      </c>
      <c r="H16" s="162">
        <v>91.5</v>
      </c>
      <c r="I16" s="162">
        <v>98.5</v>
      </c>
      <c r="J16" s="53">
        <f>SUM(D16:I16)</f>
        <v>579.29999999999995</v>
      </c>
      <c r="K16" s="141"/>
    </row>
    <row r="17" spans="1:10">
      <c r="A17" s="36"/>
      <c r="B17" s="37"/>
      <c r="C17" s="38"/>
      <c r="D17" s="39"/>
      <c r="E17" s="39"/>
      <c r="F17" s="39"/>
      <c r="G17" s="39"/>
      <c r="H17" s="39"/>
      <c r="I17" s="39"/>
      <c r="J17" s="40"/>
    </row>
    <row r="18" spans="1:10">
      <c r="A18" s="36"/>
      <c r="B18" s="37"/>
      <c r="C18" s="38"/>
      <c r="D18" s="39"/>
      <c r="E18" s="39"/>
      <c r="F18" s="39"/>
      <c r="G18" s="39"/>
      <c r="H18" s="39"/>
      <c r="I18" s="39"/>
      <c r="J18" s="40"/>
    </row>
    <row r="19" spans="1:10">
      <c r="B19" s="42"/>
      <c r="G19" s="309" t="s">
        <v>18</v>
      </c>
      <c r="H19" s="309"/>
      <c r="I19" s="309"/>
      <c r="J19" s="309"/>
    </row>
    <row r="22" spans="1:10">
      <c r="G22" s="309" t="s">
        <v>158</v>
      </c>
      <c r="H22" s="309"/>
      <c r="I22" s="309"/>
      <c r="J22" s="309"/>
    </row>
    <row r="23" spans="1:10">
      <c r="H23" s="309" t="s">
        <v>159</v>
      </c>
      <c r="I23" s="309"/>
      <c r="J23" s="309"/>
    </row>
  </sheetData>
  <sortState ref="B13:J16">
    <sortCondition descending="1" ref="J13:J16"/>
  </sortState>
  <mergeCells count="21">
    <mergeCell ref="K11:K12"/>
    <mergeCell ref="C11:C12"/>
    <mergeCell ref="A7:C7"/>
    <mergeCell ref="A8:J8"/>
    <mergeCell ref="A1:J1"/>
    <mergeCell ref="A2:J2"/>
    <mergeCell ref="A3:J3"/>
    <mergeCell ref="A5:B5"/>
    <mergeCell ref="D11:D12"/>
    <mergeCell ref="A10:J10"/>
    <mergeCell ref="E11:E12"/>
    <mergeCell ref="A11:A12"/>
    <mergeCell ref="B11:B12"/>
    <mergeCell ref="G22:J22"/>
    <mergeCell ref="H23:J23"/>
    <mergeCell ref="F11:F12"/>
    <mergeCell ref="G11:G12"/>
    <mergeCell ref="H11:H12"/>
    <mergeCell ref="I11:I12"/>
    <mergeCell ref="J11:J12"/>
    <mergeCell ref="G19:J19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1"/>
  </sheetPr>
  <dimension ref="A1:W29"/>
  <sheetViews>
    <sheetView view="pageLayout" topLeftCell="A7" workbookViewId="0">
      <selection activeCell="B12" sqref="B12:C14"/>
    </sheetView>
  </sheetViews>
  <sheetFormatPr defaultColWidth="9.140625" defaultRowHeight="15"/>
  <cols>
    <col min="1" max="1" width="2.5703125" style="85" customWidth="1"/>
    <col min="2" max="2" width="17.7109375" style="24" customWidth="1"/>
    <col min="3" max="3" width="10.42578125" style="24" customWidth="1"/>
    <col min="4" max="19" width="3.28515625" style="85" customWidth="1"/>
    <col min="20" max="20" width="3.28515625" style="24" customWidth="1"/>
    <col min="21" max="21" width="6.42578125" style="24" customWidth="1"/>
    <col min="22" max="22" width="0" style="24" hidden="1" customWidth="1"/>
    <col min="23" max="23" width="5.28515625" style="115" customWidth="1"/>
    <col min="24" max="16384" width="9.140625" style="85"/>
  </cols>
  <sheetData>
    <row r="1" spans="1:23" ht="51" customHeight="1">
      <c r="A1" s="298" t="s">
        <v>112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>
      <c r="A4" s="24"/>
      <c r="B4" s="85"/>
      <c r="C4" s="28"/>
      <c r="K4" s="24"/>
      <c r="M4" s="79"/>
      <c r="T4" s="85"/>
    </row>
    <row r="5" spans="1:23" ht="15.75">
      <c r="A5" s="325" t="s">
        <v>16</v>
      </c>
      <c r="B5" s="325"/>
      <c r="C5" s="67"/>
      <c r="D5" s="68"/>
      <c r="E5" s="68"/>
      <c r="F5" s="68"/>
      <c r="G5" s="68"/>
      <c r="H5" s="68"/>
      <c r="I5" s="68"/>
      <c r="J5" s="68"/>
      <c r="K5" s="69"/>
      <c r="L5" s="68"/>
      <c r="M5" s="84"/>
      <c r="N5" s="68"/>
      <c r="T5" s="85"/>
    </row>
    <row r="6" spans="1:23" ht="15.75">
      <c r="A6" s="325" t="s">
        <v>91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68"/>
      <c r="M6" s="84"/>
      <c r="N6" s="68"/>
      <c r="T6" s="85"/>
    </row>
    <row r="7" spans="1:23" ht="15.75">
      <c r="A7" s="325" t="s">
        <v>11</v>
      </c>
      <c r="B7" s="325"/>
      <c r="C7" s="325"/>
      <c r="D7" s="325"/>
      <c r="E7" s="68"/>
      <c r="F7" s="68"/>
      <c r="G7" s="68"/>
      <c r="H7" s="68"/>
      <c r="I7" s="68"/>
      <c r="J7" s="68"/>
      <c r="K7" s="69"/>
      <c r="L7" s="68"/>
      <c r="M7" s="84"/>
      <c r="N7" s="68"/>
      <c r="T7" s="85"/>
    </row>
    <row r="8" spans="1:23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3">
      <c r="A9" s="45"/>
      <c r="B9" s="45"/>
      <c r="C9" s="45"/>
      <c r="D9" s="45"/>
      <c r="K9" s="24"/>
      <c r="M9" s="79"/>
      <c r="T9" s="85"/>
    </row>
    <row r="10" spans="1:23">
      <c r="A10" s="380" t="s">
        <v>229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</row>
    <row r="11" spans="1:23">
      <c r="A11" s="114" t="s">
        <v>3</v>
      </c>
      <c r="B11" s="114" t="s">
        <v>80</v>
      </c>
      <c r="C11" s="114" t="s">
        <v>1</v>
      </c>
      <c r="D11" s="114" t="s">
        <v>79</v>
      </c>
      <c r="E11" s="114" t="s">
        <v>78</v>
      </c>
      <c r="F11" s="114">
        <v>11</v>
      </c>
      <c r="G11" s="114">
        <v>12</v>
      </c>
      <c r="H11" s="114">
        <v>13</v>
      </c>
      <c r="I11" s="114">
        <v>14</v>
      </c>
      <c r="J11" s="114">
        <v>15</v>
      </c>
      <c r="K11" s="114">
        <v>16</v>
      </c>
      <c r="L11" s="114">
        <v>17</v>
      </c>
      <c r="M11" s="114">
        <v>18</v>
      </c>
      <c r="N11" s="114">
        <v>19</v>
      </c>
      <c r="O11" s="114">
        <v>20</v>
      </c>
      <c r="P11" s="114">
        <v>21</v>
      </c>
      <c r="Q11" s="114">
        <v>22</v>
      </c>
      <c r="R11" s="114">
        <v>23</v>
      </c>
      <c r="S11" s="114">
        <v>24</v>
      </c>
      <c r="T11" s="114" t="s">
        <v>77</v>
      </c>
      <c r="U11" s="81" t="s">
        <v>10</v>
      </c>
      <c r="V11" s="86"/>
      <c r="W11" s="160" t="s">
        <v>12</v>
      </c>
    </row>
    <row r="12" spans="1:23" ht="28.35" customHeight="1">
      <c r="A12" s="106">
        <v>1</v>
      </c>
      <c r="B12" s="170" t="s">
        <v>223</v>
      </c>
      <c r="C12" s="104" t="s">
        <v>207</v>
      </c>
      <c r="D12" s="99">
        <v>48.8</v>
      </c>
      <c r="E12" s="99">
        <v>49.3</v>
      </c>
      <c r="F12" s="99">
        <v>10.5</v>
      </c>
      <c r="G12" s="99">
        <v>8.4</v>
      </c>
      <c r="H12" s="99">
        <v>10.6</v>
      </c>
      <c r="I12" s="99">
        <v>9.6999999999999993</v>
      </c>
      <c r="J12" s="99">
        <v>10.5</v>
      </c>
      <c r="K12" s="99">
        <v>10.6</v>
      </c>
      <c r="L12" s="99">
        <v>10.5</v>
      </c>
      <c r="M12" s="99">
        <v>10.3</v>
      </c>
      <c r="N12" s="99">
        <v>7.9</v>
      </c>
      <c r="O12" s="99">
        <v>9.3000000000000007</v>
      </c>
      <c r="P12" s="99">
        <v>9.1999999999999993</v>
      </c>
      <c r="Q12" s="99">
        <v>9.6</v>
      </c>
      <c r="R12" s="99">
        <v>9.8000000000000007</v>
      </c>
      <c r="S12" s="99">
        <v>9.1</v>
      </c>
      <c r="T12" s="99"/>
      <c r="U12" s="98">
        <v>234.1</v>
      </c>
      <c r="V12" s="19"/>
      <c r="W12" s="98"/>
    </row>
    <row r="13" spans="1:23" ht="28.35" customHeight="1">
      <c r="A13" s="106">
        <v>2</v>
      </c>
      <c r="B13" s="105" t="s">
        <v>169</v>
      </c>
      <c r="C13" s="104" t="s">
        <v>233</v>
      </c>
      <c r="D13" s="99">
        <v>47.3</v>
      </c>
      <c r="E13" s="99">
        <v>51.1</v>
      </c>
      <c r="F13" s="99">
        <v>9.9</v>
      </c>
      <c r="G13" s="99">
        <v>8.6999999999999993</v>
      </c>
      <c r="H13" s="99">
        <v>8.1999999999999993</v>
      </c>
      <c r="I13" s="99">
        <v>9.6</v>
      </c>
      <c r="J13" s="99">
        <v>9.8000000000000007</v>
      </c>
      <c r="K13" s="99">
        <v>8.8000000000000007</v>
      </c>
      <c r="L13" s="99">
        <v>10</v>
      </c>
      <c r="M13" s="99">
        <v>9.9</v>
      </c>
      <c r="N13" s="99">
        <v>8.4</v>
      </c>
      <c r="O13" s="99">
        <v>9.5</v>
      </c>
      <c r="P13" s="99">
        <v>10.1</v>
      </c>
      <c r="Q13" s="99">
        <v>10.3</v>
      </c>
      <c r="R13" s="111">
        <v>9.3000000000000007</v>
      </c>
      <c r="S13" s="111">
        <v>9.6999999999999993</v>
      </c>
      <c r="T13" s="99"/>
      <c r="U13" s="98">
        <v>230.60000000000005</v>
      </c>
      <c r="V13" s="19"/>
      <c r="W13" s="98"/>
    </row>
    <row r="14" spans="1:23" ht="28.35" customHeight="1">
      <c r="A14" s="106">
        <v>3</v>
      </c>
      <c r="B14" s="105" t="s">
        <v>174</v>
      </c>
      <c r="C14" s="104" t="s">
        <v>164</v>
      </c>
      <c r="D14" s="99">
        <v>47.4</v>
      </c>
      <c r="E14" s="99">
        <v>47.2</v>
      </c>
      <c r="F14" s="99">
        <v>9.6</v>
      </c>
      <c r="G14" s="99">
        <v>7.4</v>
      </c>
      <c r="H14" s="99">
        <v>9.4</v>
      </c>
      <c r="I14" s="99">
        <v>10.1</v>
      </c>
      <c r="J14" s="99">
        <v>9.3000000000000007</v>
      </c>
      <c r="K14" s="99">
        <v>8.5</v>
      </c>
      <c r="L14" s="99">
        <v>9.6999999999999993</v>
      </c>
      <c r="M14" s="99">
        <v>9.6</v>
      </c>
      <c r="N14" s="99">
        <v>9.9</v>
      </c>
      <c r="O14" s="99">
        <v>10</v>
      </c>
      <c r="P14" s="111">
        <v>9.9</v>
      </c>
      <c r="Q14" s="110">
        <v>7.7</v>
      </c>
      <c r="R14" s="110"/>
      <c r="S14" s="113"/>
      <c r="T14" s="99"/>
      <c r="U14" s="98">
        <v>205.7</v>
      </c>
      <c r="V14" s="19"/>
      <c r="W14" s="98"/>
    </row>
    <row r="15" spans="1:23" ht="28.35" customHeight="1">
      <c r="A15" s="106">
        <v>4</v>
      </c>
      <c r="B15" s="112" t="s">
        <v>220</v>
      </c>
      <c r="C15" s="104" t="s">
        <v>164</v>
      </c>
      <c r="D15" s="99">
        <v>47.6</v>
      </c>
      <c r="E15" s="99">
        <v>46.8</v>
      </c>
      <c r="F15" s="99">
        <v>9.9</v>
      </c>
      <c r="G15" s="99">
        <v>9</v>
      </c>
      <c r="H15" s="99">
        <v>9.1</v>
      </c>
      <c r="I15" s="99">
        <v>9.6</v>
      </c>
      <c r="J15" s="99">
        <v>8.8000000000000007</v>
      </c>
      <c r="K15" s="99">
        <v>9.6</v>
      </c>
      <c r="L15" s="99">
        <v>9</v>
      </c>
      <c r="M15" s="99">
        <v>9.8000000000000007</v>
      </c>
      <c r="N15" s="111">
        <v>8.3000000000000007</v>
      </c>
      <c r="O15" s="110">
        <v>8.3000000000000007</v>
      </c>
      <c r="P15" s="110"/>
      <c r="Q15" s="109"/>
      <c r="R15" s="108"/>
      <c r="S15" s="107"/>
      <c r="T15" s="99"/>
      <c r="U15" s="98">
        <v>185.80000000000004</v>
      </c>
      <c r="V15" s="19"/>
      <c r="W15" s="98"/>
    </row>
    <row r="16" spans="1:23" ht="28.35" customHeight="1">
      <c r="A16" s="106">
        <v>5</v>
      </c>
      <c r="B16" s="112" t="s">
        <v>219</v>
      </c>
      <c r="C16" s="202" t="s">
        <v>179</v>
      </c>
      <c r="D16" s="99">
        <v>43.4</v>
      </c>
      <c r="E16" s="99">
        <v>48.9</v>
      </c>
      <c r="F16" s="99">
        <v>9.9</v>
      </c>
      <c r="G16" s="99">
        <v>9.9</v>
      </c>
      <c r="H16" s="99">
        <v>10</v>
      </c>
      <c r="I16" s="99">
        <v>9</v>
      </c>
      <c r="J16" s="99">
        <v>7.9</v>
      </c>
      <c r="K16" s="99">
        <v>10.4</v>
      </c>
      <c r="L16" s="111">
        <v>8.4</v>
      </c>
      <c r="M16" s="110">
        <v>10.3</v>
      </c>
      <c r="N16" s="110"/>
      <c r="O16" s="109"/>
      <c r="P16" s="108"/>
      <c r="Q16" s="108"/>
      <c r="R16" s="108"/>
      <c r="S16" s="107"/>
      <c r="T16" s="99"/>
      <c r="U16" s="98">
        <v>168.10000000000005</v>
      </c>
      <c r="V16" s="19"/>
      <c r="W16" s="98"/>
    </row>
    <row r="17" spans="1:23" ht="28.35" customHeight="1">
      <c r="A17" s="106">
        <v>6</v>
      </c>
      <c r="B17" s="105" t="s">
        <v>215</v>
      </c>
      <c r="C17" s="104" t="s">
        <v>190</v>
      </c>
      <c r="D17" s="99">
        <v>44.3</v>
      </c>
      <c r="E17" s="99">
        <v>46.9</v>
      </c>
      <c r="F17" s="99">
        <v>10</v>
      </c>
      <c r="G17" s="99">
        <v>10</v>
      </c>
      <c r="H17" s="99">
        <v>6.6</v>
      </c>
      <c r="I17" s="99">
        <v>9.6999999999999993</v>
      </c>
      <c r="J17" s="111">
        <v>7.7</v>
      </c>
      <c r="K17" s="110">
        <v>9.1999999999999993</v>
      </c>
      <c r="L17" s="110"/>
      <c r="M17" s="109"/>
      <c r="N17" s="108"/>
      <c r="O17" s="108"/>
      <c r="P17" s="108"/>
      <c r="Q17" s="108"/>
      <c r="R17" s="108"/>
      <c r="S17" s="107"/>
      <c r="T17" s="99"/>
      <c r="U17" s="98">
        <v>144.39999999999998</v>
      </c>
      <c r="V17" s="19"/>
      <c r="W17" s="98"/>
    </row>
    <row r="18" spans="1:23" ht="28.35" customHeight="1">
      <c r="A18" s="106">
        <v>7</v>
      </c>
      <c r="B18" s="105" t="s">
        <v>221</v>
      </c>
      <c r="C18" s="104" t="s">
        <v>222</v>
      </c>
      <c r="D18" s="99">
        <v>40.4</v>
      </c>
      <c r="E18" s="99">
        <v>42.8</v>
      </c>
      <c r="F18" s="99">
        <v>10.1</v>
      </c>
      <c r="G18" s="99">
        <v>7.9</v>
      </c>
      <c r="H18" s="111">
        <v>10.4</v>
      </c>
      <c r="I18" s="110">
        <v>10</v>
      </c>
      <c r="J18" s="110"/>
      <c r="K18" s="109"/>
      <c r="L18" s="108"/>
      <c r="M18" s="108"/>
      <c r="N18" s="108"/>
      <c r="O18" s="108"/>
      <c r="P18" s="108"/>
      <c r="Q18" s="108"/>
      <c r="R18" s="108"/>
      <c r="S18" s="107"/>
      <c r="T18" s="99"/>
      <c r="U18" s="98">
        <v>121.6</v>
      </c>
      <c r="V18" s="19"/>
      <c r="W18" s="98"/>
    </row>
    <row r="19" spans="1:23" ht="28.35" customHeight="1">
      <c r="A19" s="106">
        <v>8</v>
      </c>
      <c r="B19" s="112" t="s">
        <v>218</v>
      </c>
      <c r="C19" s="104" t="s">
        <v>207</v>
      </c>
      <c r="D19" s="99">
        <v>43.5</v>
      </c>
      <c r="E19" s="99">
        <v>43</v>
      </c>
      <c r="F19" s="99">
        <v>6.2</v>
      </c>
      <c r="G19" s="103">
        <v>8.1999999999999993</v>
      </c>
      <c r="H19" s="103"/>
      <c r="I19" s="102"/>
      <c r="J19" s="101"/>
      <c r="K19" s="101"/>
      <c r="L19" s="101"/>
      <c r="M19" s="101"/>
      <c r="N19" s="101"/>
      <c r="O19" s="101"/>
      <c r="P19" s="101"/>
      <c r="Q19" s="101"/>
      <c r="R19" s="101"/>
      <c r="S19" s="100"/>
      <c r="T19" s="99"/>
      <c r="U19" s="98">
        <v>100.9</v>
      </c>
      <c r="V19" s="19"/>
      <c r="W19" s="98"/>
    </row>
    <row r="20" spans="1:23" ht="15.75">
      <c r="A20" s="69"/>
      <c r="B20" s="69"/>
      <c r="U20" s="115"/>
    </row>
    <row r="21" spans="1:23" ht="15.75">
      <c r="A21" s="69"/>
      <c r="B21" s="69"/>
      <c r="U21" s="115"/>
    </row>
    <row r="22" spans="1:23" ht="15.75">
      <c r="A22" s="69"/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U22" s="115"/>
    </row>
    <row r="23" spans="1:23" ht="15.75">
      <c r="A23" s="69"/>
      <c r="B23" s="69"/>
      <c r="U23" s="115"/>
    </row>
    <row r="24" spans="1:23" ht="15.75">
      <c r="A24" s="69"/>
      <c r="B24" s="69"/>
      <c r="U24" s="115"/>
    </row>
    <row r="25" spans="1:23" ht="15.75">
      <c r="A25" s="69"/>
      <c r="B25" s="97"/>
      <c r="O25" s="309" t="s">
        <v>18</v>
      </c>
      <c r="P25" s="309"/>
      <c r="Q25" s="309"/>
      <c r="R25" s="309"/>
      <c r="S25" s="309"/>
      <c r="T25" s="309"/>
      <c r="U25" s="115"/>
    </row>
    <row r="26" spans="1:23" ht="15.75">
      <c r="A26" s="69"/>
      <c r="B26" s="69"/>
      <c r="Q26" s="24"/>
      <c r="U26" s="115"/>
    </row>
    <row r="27" spans="1:23" ht="15.75">
      <c r="A27" s="69"/>
      <c r="B27" s="69"/>
      <c r="Q27" s="24"/>
      <c r="U27" s="115"/>
    </row>
    <row r="28" spans="1:23" ht="15.75">
      <c r="A28" s="69"/>
      <c r="B28" s="69"/>
      <c r="O28" s="309" t="s">
        <v>158</v>
      </c>
      <c r="P28" s="309"/>
      <c r="Q28" s="309"/>
      <c r="R28" s="309"/>
      <c r="S28" s="309"/>
      <c r="T28" s="309"/>
      <c r="U28" s="115"/>
    </row>
    <row r="29" spans="1:23" ht="15.75">
      <c r="A29" s="69"/>
      <c r="B29" s="69"/>
      <c r="P29" s="309" t="s">
        <v>159</v>
      </c>
      <c r="Q29" s="309"/>
      <c r="R29" s="309"/>
      <c r="S29" s="309"/>
      <c r="U29" s="115"/>
    </row>
  </sheetData>
  <mergeCells count="12">
    <mergeCell ref="A1:W1"/>
    <mergeCell ref="A2:W2"/>
    <mergeCell ref="A3:W3"/>
    <mergeCell ref="O25:T25"/>
    <mergeCell ref="O28:T28"/>
    <mergeCell ref="P29:S29"/>
    <mergeCell ref="A5:B5"/>
    <mergeCell ref="A6:K6"/>
    <mergeCell ref="A7:D7"/>
    <mergeCell ref="A8:V8"/>
    <mergeCell ref="A10:V10"/>
    <mergeCell ref="B22:O22"/>
  </mergeCells>
  <conditionalFormatting sqref="T12:T19">
    <cfRule type="duplicateValues" dxfId="3" priority="1"/>
  </conditionalFormatting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R36"/>
  <sheetViews>
    <sheetView view="pageLayout" topLeftCell="A7" workbookViewId="0">
      <selection activeCell="J19" sqref="J19"/>
    </sheetView>
  </sheetViews>
  <sheetFormatPr defaultRowHeight="15"/>
  <cols>
    <col min="1" max="1" width="3" style="24" customWidth="1"/>
    <col min="2" max="2" width="20.85546875" customWidth="1"/>
    <col min="3" max="3" width="23.5703125" customWidth="1"/>
    <col min="4" max="9" width="4" customWidth="1"/>
    <col min="10" max="10" width="4.85546875" style="24" customWidth="1"/>
    <col min="11" max="11" width="4.140625" customWidth="1"/>
    <col min="12" max="12" width="5.140625" style="34" customWidth="1"/>
    <col min="13" max="13" width="5.85546875" style="142" customWidth="1"/>
  </cols>
  <sheetData>
    <row r="1" spans="1:18" ht="51" customHeight="1">
      <c r="A1" s="298" t="s">
        <v>109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74"/>
      <c r="O1" s="74"/>
      <c r="P1" s="74"/>
      <c r="Q1" s="74"/>
      <c r="R1" s="74"/>
    </row>
    <row r="2" spans="1:18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8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5" spans="1:18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9"/>
      <c r="K5" s="68"/>
      <c r="L5" s="70"/>
      <c r="M5" s="132"/>
    </row>
    <row r="6" spans="1:18" ht="15.75">
      <c r="A6" s="325" t="s">
        <v>91</v>
      </c>
      <c r="B6" s="325"/>
      <c r="C6" s="325"/>
      <c r="D6" s="68"/>
      <c r="E6" s="68"/>
      <c r="F6" s="68"/>
      <c r="G6" s="68"/>
      <c r="H6" s="68"/>
      <c r="I6" s="68"/>
      <c r="J6" s="69"/>
      <c r="K6" s="68"/>
      <c r="L6" s="70"/>
      <c r="M6" s="132"/>
    </row>
    <row r="7" spans="1:18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9"/>
      <c r="K7" s="68"/>
      <c r="L7" s="70"/>
      <c r="M7" s="132"/>
    </row>
    <row r="8" spans="1:18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1:18">
      <c r="A9" s="45"/>
      <c r="B9" s="45"/>
      <c r="C9" s="45"/>
    </row>
    <row r="10" spans="1:18">
      <c r="A10" s="380" t="s">
        <v>92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</row>
    <row r="11" spans="1:18" ht="15" customHeight="1">
      <c r="A11" s="412" t="s">
        <v>3</v>
      </c>
      <c r="B11" s="394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92" t="s">
        <v>8</v>
      </c>
      <c r="I11" s="392" t="s">
        <v>9</v>
      </c>
      <c r="J11" s="392" t="s">
        <v>10</v>
      </c>
      <c r="K11" s="385" t="s">
        <v>2</v>
      </c>
      <c r="L11" s="392" t="s">
        <v>11</v>
      </c>
      <c r="M11" s="392" t="s">
        <v>12</v>
      </c>
    </row>
    <row r="12" spans="1:18">
      <c r="A12" s="412"/>
      <c r="B12" s="395"/>
      <c r="C12" s="393"/>
      <c r="D12" s="392"/>
      <c r="E12" s="392"/>
      <c r="F12" s="392"/>
      <c r="G12" s="392"/>
      <c r="H12" s="392"/>
      <c r="I12" s="392"/>
      <c r="J12" s="392"/>
      <c r="K12" s="386"/>
      <c r="L12" s="392"/>
      <c r="M12" s="392"/>
    </row>
    <row r="13" spans="1:18">
      <c r="A13" s="47">
        <v>1</v>
      </c>
      <c r="B13" s="155" t="s">
        <v>223</v>
      </c>
      <c r="C13" s="149" t="s">
        <v>207</v>
      </c>
      <c r="D13" s="150">
        <v>96</v>
      </c>
      <c r="E13" s="4">
        <v>93</v>
      </c>
      <c r="F13" s="4">
        <v>97</v>
      </c>
      <c r="G13" s="4">
        <v>93</v>
      </c>
      <c r="H13" s="4">
        <v>94</v>
      </c>
      <c r="I13" s="4">
        <v>93</v>
      </c>
      <c r="J13" s="25">
        <f t="shared" ref="J13:J29" si="0">SUM(D13:I13)</f>
        <v>566</v>
      </c>
      <c r="K13" s="4">
        <v>16</v>
      </c>
      <c r="L13" s="231" t="s">
        <v>204</v>
      </c>
      <c r="M13" s="145"/>
    </row>
    <row r="14" spans="1:18">
      <c r="A14" s="47">
        <v>2</v>
      </c>
      <c r="B14" s="155" t="s">
        <v>219</v>
      </c>
      <c r="C14" s="149" t="s">
        <v>179</v>
      </c>
      <c r="D14" s="150">
        <v>94</v>
      </c>
      <c r="E14" s="4">
        <v>91</v>
      </c>
      <c r="F14" s="4">
        <v>94</v>
      </c>
      <c r="G14" s="4">
        <v>96</v>
      </c>
      <c r="H14" s="4">
        <v>94</v>
      </c>
      <c r="I14" s="4">
        <v>93</v>
      </c>
      <c r="J14" s="25">
        <f t="shared" si="0"/>
        <v>562</v>
      </c>
      <c r="K14" s="4">
        <v>14</v>
      </c>
      <c r="L14" s="231" t="s">
        <v>200</v>
      </c>
      <c r="M14" s="145"/>
    </row>
    <row r="15" spans="1:18">
      <c r="A15" s="47">
        <v>3</v>
      </c>
      <c r="B15" s="11" t="s">
        <v>220</v>
      </c>
      <c r="C15" s="149" t="s">
        <v>164</v>
      </c>
      <c r="D15" s="150">
        <v>94</v>
      </c>
      <c r="E15" s="4">
        <v>92</v>
      </c>
      <c r="F15" s="4">
        <v>94</v>
      </c>
      <c r="G15" s="4">
        <v>93</v>
      </c>
      <c r="H15" s="4">
        <v>94</v>
      </c>
      <c r="I15" s="4">
        <v>88</v>
      </c>
      <c r="J15" s="25">
        <f t="shared" si="0"/>
        <v>555</v>
      </c>
      <c r="K15" s="4">
        <v>8</v>
      </c>
      <c r="L15" s="231" t="s">
        <v>199</v>
      </c>
      <c r="M15" s="145"/>
    </row>
    <row r="16" spans="1:18">
      <c r="A16" s="47">
        <v>4</v>
      </c>
      <c r="B16" s="157" t="s">
        <v>169</v>
      </c>
      <c r="C16" s="158" t="s">
        <v>172</v>
      </c>
      <c r="D16" s="150">
        <v>88</v>
      </c>
      <c r="E16" s="4">
        <v>90</v>
      </c>
      <c r="F16" s="4">
        <v>90</v>
      </c>
      <c r="G16" s="4">
        <v>90</v>
      </c>
      <c r="H16" s="4">
        <v>88</v>
      </c>
      <c r="I16" s="4">
        <v>91</v>
      </c>
      <c r="J16" s="25">
        <f t="shared" si="0"/>
        <v>537</v>
      </c>
      <c r="K16" s="4">
        <v>4</v>
      </c>
      <c r="L16" s="231" t="s">
        <v>198</v>
      </c>
      <c r="M16" s="145"/>
    </row>
    <row r="17" spans="1:14">
      <c r="A17" s="47">
        <v>5</v>
      </c>
      <c r="B17" s="11" t="s">
        <v>221</v>
      </c>
      <c r="C17" s="232" t="s">
        <v>222</v>
      </c>
      <c r="D17" s="150">
        <v>86</v>
      </c>
      <c r="E17" s="4">
        <v>85</v>
      </c>
      <c r="F17" s="4">
        <v>91</v>
      </c>
      <c r="G17" s="4">
        <v>88</v>
      </c>
      <c r="H17" s="4">
        <v>84</v>
      </c>
      <c r="I17" s="4">
        <v>96</v>
      </c>
      <c r="J17" s="25">
        <f t="shared" si="0"/>
        <v>530</v>
      </c>
      <c r="K17" s="4">
        <v>8</v>
      </c>
      <c r="L17" s="231" t="s">
        <v>202</v>
      </c>
      <c r="M17" s="145"/>
    </row>
    <row r="18" spans="1:14">
      <c r="A18" s="47">
        <v>6</v>
      </c>
      <c r="B18" s="155" t="s">
        <v>174</v>
      </c>
      <c r="C18" s="149" t="s">
        <v>164</v>
      </c>
      <c r="D18" s="150">
        <v>88</v>
      </c>
      <c r="E18" s="4">
        <v>92</v>
      </c>
      <c r="F18" s="4">
        <v>86</v>
      </c>
      <c r="G18" s="4">
        <v>88</v>
      </c>
      <c r="H18" s="4">
        <v>89</v>
      </c>
      <c r="I18" s="4">
        <v>86</v>
      </c>
      <c r="J18" s="25">
        <f t="shared" si="0"/>
        <v>529</v>
      </c>
      <c r="K18" s="4">
        <v>10</v>
      </c>
      <c r="L18" s="231" t="s">
        <v>201</v>
      </c>
      <c r="M18" s="145"/>
    </row>
    <row r="19" spans="1:14">
      <c r="A19" s="47">
        <v>7</v>
      </c>
      <c r="B19" s="155" t="s">
        <v>218</v>
      </c>
      <c r="C19" s="149" t="s">
        <v>207</v>
      </c>
      <c r="D19" s="150">
        <v>89</v>
      </c>
      <c r="E19" s="4">
        <v>82</v>
      </c>
      <c r="F19" s="4">
        <v>89</v>
      </c>
      <c r="G19" s="4">
        <v>83</v>
      </c>
      <c r="H19" s="4">
        <v>88</v>
      </c>
      <c r="I19" s="4">
        <v>89</v>
      </c>
      <c r="J19" s="25">
        <f t="shared" si="0"/>
        <v>520</v>
      </c>
      <c r="K19" s="4">
        <v>6</v>
      </c>
      <c r="L19" s="231" t="s">
        <v>203</v>
      </c>
      <c r="M19" s="145"/>
    </row>
    <row r="20" spans="1:14">
      <c r="A20" s="47">
        <v>8</v>
      </c>
      <c r="B20" s="192" t="s">
        <v>215</v>
      </c>
      <c r="C20" s="232" t="s">
        <v>190</v>
      </c>
      <c r="D20" s="150">
        <v>84</v>
      </c>
      <c r="E20" s="4">
        <v>89</v>
      </c>
      <c r="F20" s="4">
        <v>82</v>
      </c>
      <c r="G20" s="4">
        <v>87</v>
      </c>
      <c r="H20" s="4">
        <v>88</v>
      </c>
      <c r="I20" s="4">
        <v>86</v>
      </c>
      <c r="J20" s="25">
        <f t="shared" si="0"/>
        <v>516</v>
      </c>
      <c r="K20" s="4">
        <v>1</v>
      </c>
      <c r="L20" s="231" t="s">
        <v>227</v>
      </c>
      <c r="M20" s="145"/>
    </row>
    <row r="21" spans="1:14">
      <c r="A21" s="47">
        <v>9</v>
      </c>
      <c r="B21" s="157" t="s">
        <v>163</v>
      </c>
      <c r="C21" s="158" t="s">
        <v>164</v>
      </c>
      <c r="D21" s="150">
        <v>75</v>
      </c>
      <c r="E21" s="4">
        <v>86</v>
      </c>
      <c r="F21" s="4">
        <v>87</v>
      </c>
      <c r="G21" s="4">
        <v>83</v>
      </c>
      <c r="H21" s="4">
        <v>88</v>
      </c>
      <c r="I21" s="4">
        <v>86</v>
      </c>
      <c r="J21" s="25">
        <f t="shared" si="0"/>
        <v>505</v>
      </c>
      <c r="K21" s="4">
        <v>1</v>
      </c>
      <c r="L21" s="33"/>
      <c r="M21" s="145"/>
    </row>
    <row r="22" spans="1:14">
      <c r="A22" s="47">
        <v>10</v>
      </c>
      <c r="B22" s="11" t="s">
        <v>166</v>
      </c>
      <c r="C22" s="232" t="s">
        <v>168</v>
      </c>
      <c r="D22" s="150">
        <v>86</v>
      </c>
      <c r="E22" s="4">
        <v>86</v>
      </c>
      <c r="F22" s="4">
        <v>76</v>
      </c>
      <c r="G22" s="4">
        <v>84</v>
      </c>
      <c r="H22" s="4">
        <v>86</v>
      </c>
      <c r="I22" s="4">
        <v>86</v>
      </c>
      <c r="J22" s="25">
        <f t="shared" si="0"/>
        <v>504</v>
      </c>
      <c r="K22" s="4">
        <v>2</v>
      </c>
      <c r="L22" s="33"/>
      <c r="M22" s="145"/>
    </row>
    <row r="23" spans="1:14">
      <c r="A23" s="47">
        <v>11</v>
      </c>
      <c r="B23" s="155" t="s">
        <v>175</v>
      </c>
      <c r="C23" s="149" t="s">
        <v>164</v>
      </c>
      <c r="D23" s="150">
        <v>81</v>
      </c>
      <c r="E23" s="4">
        <v>86</v>
      </c>
      <c r="F23" s="4">
        <v>80</v>
      </c>
      <c r="G23" s="4">
        <v>77</v>
      </c>
      <c r="H23" s="4">
        <v>85</v>
      </c>
      <c r="I23" s="4">
        <v>82</v>
      </c>
      <c r="J23" s="25">
        <f t="shared" si="0"/>
        <v>491</v>
      </c>
      <c r="K23" s="4">
        <v>4</v>
      </c>
      <c r="L23" s="33"/>
      <c r="M23" s="145"/>
    </row>
    <row r="24" spans="1:14">
      <c r="A24" s="47">
        <v>12</v>
      </c>
      <c r="B24" s="159" t="s">
        <v>167</v>
      </c>
      <c r="C24" s="154" t="s">
        <v>168</v>
      </c>
      <c r="D24" s="150">
        <v>84</v>
      </c>
      <c r="E24" s="4">
        <v>84</v>
      </c>
      <c r="F24" s="4">
        <v>81</v>
      </c>
      <c r="G24" s="4">
        <v>72</v>
      </c>
      <c r="H24" s="4">
        <v>87</v>
      </c>
      <c r="I24" s="4">
        <v>81</v>
      </c>
      <c r="J24" s="25">
        <f t="shared" si="0"/>
        <v>489</v>
      </c>
      <c r="K24" s="4">
        <v>5</v>
      </c>
      <c r="L24" s="33"/>
      <c r="M24" s="145"/>
    </row>
    <row r="25" spans="1:14">
      <c r="A25" s="47">
        <v>13</v>
      </c>
      <c r="B25" s="157" t="s">
        <v>216</v>
      </c>
      <c r="C25" s="158" t="s">
        <v>168</v>
      </c>
      <c r="D25" s="150">
        <v>77</v>
      </c>
      <c r="E25" s="4">
        <v>76</v>
      </c>
      <c r="F25" s="4">
        <v>83</v>
      </c>
      <c r="G25" s="4">
        <v>81</v>
      </c>
      <c r="H25" s="4">
        <v>87</v>
      </c>
      <c r="I25" s="4">
        <v>76</v>
      </c>
      <c r="J25" s="25">
        <f t="shared" si="0"/>
        <v>480</v>
      </c>
      <c r="K25" s="4">
        <v>5</v>
      </c>
      <c r="L25" s="33"/>
      <c r="M25" s="145"/>
    </row>
    <row r="26" spans="1:14">
      <c r="A26" s="47">
        <v>14</v>
      </c>
      <c r="B26" s="155" t="s">
        <v>217</v>
      </c>
      <c r="C26" s="149" t="s">
        <v>207</v>
      </c>
      <c r="D26" s="150">
        <v>79</v>
      </c>
      <c r="E26" s="4">
        <v>73</v>
      </c>
      <c r="F26" s="4">
        <v>82</v>
      </c>
      <c r="G26" s="4">
        <v>76</v>
      </c>
      <c r="H26" s="4">
        <v>84</v>
      </c>
      <c r="I26" s="4">
        <v>86</v>
      </c>
      <c r="J26" s="25">
        <f t="shared" si="0"/>
        <v>480</v>
      </c>
      <c r="K26" s="4">
        <v>1</v>
      </c>
      <c r="L26" s="33"/>
      <c r="M26" s="145"/>
    </row>
    <row r="27" spans="1:14">
      <c r="A27" s="47">
        <v>15</v>
      </c>
      <c r="B27" s="153" t="s">
        <v>170</v>
      </c>
      <c r="C27" s="154" t="s">
        <v>172</v>
      </c>
      <c r="D27" s="150">
        <v>78</v>
      </c>
      <c r="E27" s="4">
        <v>73</v>
      </c>
      <c r="F27" s="4">
        <v>74</v>
      </c>
      <c r="G27" s="4">
        <v>84</v>
      </c>
      <c r="H27" s="4">
        <v>78</v>
      </c>
      <c r="I27" s="4">
        <v>80</v>
      </c>
      <c r="J27" s="25">
        <f t="shared" si="0"/>
        <v>467</v>
      </c>
      <c r="K27" s="4">
        <v>5</v>
      </c>
      <c r="L27" s="33"/>
      <c r="M27" s="145"/>
    </row>
    <row r="28" spans="1:14">
      <c r="A28" s="47">
        <v>16</v>
      </c>
      <c r="B28" s="192" t="s">
        <v>214</v>
      </c>
      <c r="C28" s="232" t="s">
        <v>172</v>
      </c>
      <c r="D28" s="150">
        <v>81</v>
      </c>
      <c r="E28" s="4">
        <v>75</v>
      </c>
      <c r="F28" s="4">
        <v>68</v>
      </c>
      <c r="G28" s="4">
        <v>84</v>
      </c>
      <c r="H28" s="4">
        <v>71</v>
      </c>
      <c r="I28" s="4">
        <v>76</v>
      </c>
      <c r="J28" s="25">
        <f t="shared" si="0"/>
        <v>455</v>
      </c>
      <c r="K28" s="4">
        <v>2</v>
      </c>
      <c r="L28" s="33"/>
      <c r="M28" s="145"/>
    </row>
    <row r="29" spans="1:14">
      <c r="A29" s="47">
        <v>17</v>
      </c>
      <c r="B29" s="11" t="s">
        <v>171</v>
      </c>
      <c r="C29" s="232" t="s">
        <v>172</v>
      </c>
      <c r="D29" s="150">
        <v>74</v>
      </c>
      <c r="E29" s="4">
        <v>72</v>
      </c>
      <c r="F29" s="4">
        <v>83</v>
      </c>
      <c r="G29" s="4">
        <v>76</v>
      </c>
      <c r="H29" s="4">
        <v>74</v>
      </c>
      <c r="I29" s="4">
        <v>64</v>
      </c>
      <c r="J29" s="25">
        <f t="shared" si="0"/>
        <v>443</v>
      </c>
      <c r="K29" s="4">
        <v>1</v>
      </c>
      <c r="L29" s="33"/>
      <c r="M29" s="145"/>
    </row>
    <row r="30" spans="1:14" ht="15.75">
      <c r="A30" s="55"/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94"/>
    </row>
    <row r="31" spans="1:14" ht="15.75">
      <c r="A31" s="5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132"/>
      <c r="N31" s="76"/>
    </row>
    <row r="32" spans="1:14">
      <c r="B32" s="41"/>
      <c r="H32" s="309" t="s">
        <v>18</v>
      </c>
      <c r="I32" s="309"/>
      <c r="J32" s="309"/>
      <c r="K32" s="309"/>
      <c r="L32" s="309"/>
      <c r="M32" s="309"/>
    </row>
    <row r="35" spans="8:13">
      <c r="H35" s="309" t="s">
        <v>158</v>
      </c>
      <c r="I35" s="309"/>
      <c r="J35" s="309"/>
      <c r="K35" s="309"/>
      <c r="L35" s="309"/>
      <c r="M35" s="309"/>
    </row>
    <row r="36" spans="8:13">
      <c r="I36" s="309" t="s">
        <v>159</v>
      </c>
      <c r="J36" s="309"/>
      <c r="K36" s="309"/>
      <c r="L36" s="309"/>
    </row>
  </sheetData>
  <sortState ref="B13:K29">
    <sortCondition descending="1" ref="J13:J29"/>
    <sortCondition descending="1" ref="K13:K29"/>
    <sortCondition descending="1" ref="I13:I29"/>
    <sortCondition descending="1" ref="H13:H29"/>
  </sortState>
  <mergeCells count="25">
    <mergeCell ref="A7:C7"/>
    <mergeCell ref="A8:M8"/>
    <mergeCell ref="A10:M10"/>
    <mergeCell ref="F11:F12"/>
    <mergeCell ref="G11:G12"/>
    <mergeCell ref="E11:E12"/>
    <mergeCell ref="A11:A12"/>
    <mergeCell ref="B11:B12"/>
    <mergeCell ref="C11:C12"/>
    <mergeCell ref="D11:D12"/>
    <mergeCell ref="A1:M1"/>
    <mergeCell ref="A2:M2"/>
    <mergeCell ref="A3:M3"/>
    <mergeCell ref="A5:B5"/>
    <mergeCell ref="A6:C6"/>
    <mergeCell ref="H32:M32"/>
    <mergeCell ref="H35:M35"/>
    <mergeCell ref="I36:L36"/>
    <mergeCell ref="L11:L12"/>
    <mergeCell ref="M11:M12"/>
    <mergeCell ref="H11:H12"/>
    <mergeCell ref="I11:I12"/>
    <mergeCell ref="J11:J12"/>
    <mergeCell ref="K11:K12"/>
    <mergeCell ref="B30:M30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I39"/>
  <sheetViews>
    <sheetView view="pageLayout" topLeftCell="A4" workbookViewId="0">
      <selection activeCell="C15" sqref="C15:C17"/>
    </sheetView>
  </sheetViews>
  <sheetFormatPr defaultRowHeight="15"/>
  <cols>
    <col min="1" max="1" width="4.28515625" style="115" customWidth="1"/>
    <col min="2" max="2" width="32.140625" customWidth="1"/>
    <col min="3" max="3" width="27.42578125" style="75" customWidth="1"/>
    <col min="4" max="4" width="12.7109375" style="34" customWidth="1"/>
    <col min="5" max="5" width="9.85546875" style="24" bestFit="1" customWidth="1"/>
    <col min="6" max="6" width="9.28515625" style="115" customWidth="1"/>
  </cols>
  <sheetData>
    <row r="1" spans="1:9" ht="51" customHeight="1">
      <c r="A1" s="390" t="s">
        <v>111</v>
      </c>
      <c r="B1" s="390"/>
      <c r="C1" s="390"/>
      <c r="D1" s="390"/>
      <c r="E1" s="390"/>
      <c r="F1" s="390"/>
      <c r="G1" s="74"/>
      <c r="H1" s="74"/>
      <c r="I1" s="74"/>
    </row>
    <row r="2" spans="1:9" ht="21">
      <c r="A2" s="305" t="s">
        <v>149</v>
      </c>
      <c r="B2" s="305"/>
      <c r="C2" s="305"/>
      <c r="D2" s="305"/>
      <c r="E2" s="305"/>
      <c r="F2" s="305"/>
    </row>
    <row r="3" spans="1:9" ht="21">
      <c r="A3" s="305" t="s">
        <v>15</v>
      </c>
      <c r="B3" s="305"/>
      <c r="C3" s="305"/>
      <c r="D3" s="305"/>
      <c r="E3" s="305"/>
      <c r="F3" s="305"/>
    </row>
    <row r="4" spans="1:9">
      <c r="D4" s="24"/>
    </row>
    <row r="5" spans="1:9" ht="15.75">
      <c r="A5" s="325" t="s">
        <v>16</v>
      </c>
      <c r="B5" s="325"/>
      <c r="C5" s="126"/>
      <c r="D5" s="69"/>
    </row>
    <row r="6" spans="1:9" ht="15.75">
      <c r="A6" s="418" t="s">
        <v>160</v>
      </c>
      <c r="B6" s="418"/>
      <c r="C6" s="418"/>
      <c r="D6" s="69"/>
    </row>
    <row r="7" spans="1:9" ht="15.75">
      <c r="A7" s="325" t="s">
        <v>17</v>
      </c>
      <c r="B7" s="325"/>
      <c r="C7" s="325"/>
      <c r="D7" s="69"/>
    </row>
    <row r="8" spans="1:9">
      <c r="A8" s="379" t="s">
        <v>192</v>
      </c>
      <c r="B8" s="379"/>
      <c r="C8" s="379"/>
      <c r="D8" s="379"/>
    </row>
    <row r="9" spans="1:9">
      <c r="B9" s="45"/>
      <c r="C9" s="115"/>
      <c r="D9" s="24"/>
    </row>
    <row r="10" spans="1:9">
      <c r="A10" s="417" t="s">
        <v>231</v>
      </c>
      <c r="B10" s="417"/>
      <c r="C10" s="417"/>
      <c r="D10" s="417"/>
      <c r="E10" s="417"/>
      <c r="F10" s="417"/>
    </row>
    <row r="11" spans="1:9" s="140" customFormat="1">
      <c r="A11" s="409" t="s">
        <v>230</v>
      </c>
      <c r="B11" s="409"/>
      <c r="C11" s="409"/>
      <c r="D11" s="409"/>
      <c r="E11" s="24"/>
      <c r="F11" s="115"/>
    </row>
    <row r="12" spans="1:9" s="140" customFormat="1">
      <c r="A12" s="380" t="s">
        <v>93</v>
      </c>
      <c r="B12" s="380"/>
      <c r="C12" s="380"/>
      <c r="D12" s="380"/>
      <c r="E12" s="24"/>
      <c r="F12" s="115"/>
    </row>
    <row r="13" spans="1:9" ht="15" customHeight="1">
      <c r="A13" s="396" t="s">
        <v>3</v>
      </c>
      <c r="B13" s="394" t="s">
        <v>0</v>
      </c>
      <c r="C13" s="393" t="s">
        <v>1</v>
      </c>
      <c r="D13" s="416" t="s">
        <v>94</v>
      </c>
      <c r="E13" s="413" t="s">
        <v>10</v>
      </c>
      <c r="F13" s="381" t="s">
        <v>12</v>
      </c>
    </row>
    <row r="14" spans="1:9">
      <c r="A14" s="396"/>
      <c r="B14" s="395"/>
      <c r="C14" s="393"/>
      <c r="D14" s="416"/>
      <c r="E14" s="415"/>
      <c r="F14" s="382"/>
    </row>
    <row r="15" spans="1:9">
      <c r="A15" s="402">
        <v>1</v>
      </c>
      <c r="B15" s="14" t="s">
        <v>173</v>
      </c>
      <c r="C15" s="405" t="s">
        <v>164</v>
      </c>
      <c r="D15" s="161">
        <v>555</v>
      </c>
      <c r="E15" s="381">
        <f>SUM(D15:D17)</f>
        <v>1575</v>
      </c>
      <c r="F15" s="381"/>
    </row>
    <row r="16" spans="1:9">
      <c r="A16" s="403"/>
      <c r="B16" s="12" t="s">
        <v>174</v>
      </c>
      <c r="C16" s="406"/>
      <c r="D16" s="161">
        <v>529</v>
      </c>
      <c r="E16" s="400"/>
      <c r="F16" s="400"/>
    </row>
    <row r="17" spans="1:6">
      <c r="A17" s="404"/>
      <c r="B17" s="14" t="s">
        <v>175</v>
      </c>
      <c r="C17" s="407"/>
      <c r="D17" s="161">
        <v>491</v>
      </c>
      <c r="E17" s="382"/>
      <c r="F17" s="382"/>
    </row>
    <row r="18" spans="1:6" s="140" customFormat="1"/>
    <row r="19" spans="1:6">
      <c r="A19" s="402">
        <v>2</v>
      </c>
      <c r="B19" s="14" t="s">
        <v>165</v>
      </c>
      <c r="C19" s="405" t="s">
        <v>168</v>
      </c>
      <c r="D19" s="161">
        <v>480</v>
      </c>
      <c r="E19" s="381">
        <f>SUM(D19:D21)</f>
        <v>1473</v>
      </c>
      <c r="F19" s="381" t="s">
        <v>226</v>
      </c>
    </row>
    <row r="20" spans="1:6">
      <c r="A20" s="403"/>
      <c r="B20" s="15" t="s">
        <v>166</v>
      </c>
      <c r="C20" s="406"/>
      <c r="D20" s="161">
        <v>504</v>
      </c>
      <c r="E20" s="400"/>
      <c r="F20" s="400"/>
    </row>
    <row r="21" spans="1:6">
      <c r="A21" s="404"/>
      <c r="B21" s="14" t="s">
        <v>167</v>
      </c>
      <c r="C21" s="407"/>
      <c r="D21" s="161">
        <v>489</v>
      </c>
      <c r="E21" s="382"/>
      <c r="F21" s="382"/>
    </row>
    <row r="22" spans="1:6" s="140" customFormat="1">
      <c r="A22" s="401"/>
      <c r="B22" s="401"/>
      <c r="C22" s="401"/>
      <c r="D22" s="401"/>
      <c r="E22" s="401"/>
      <c r="F22" s="401"/>
    </row>
    <row r="23" spans="1:6">
      <c r="A23" s="402">
        <v>3</v>
      </c>
      <c r="B23" s="14" t="s">
        <v>161</v>
      </c>
      <c r="C23" s="405" t="s">
        <v>164</v>
      </c>
      <c r="D23" s="161">
        <v>505</v>
      </c>
      <c r="E23" s="413">
        <f>SUM(D23:D25)</f>
        <v>1473</v>
      </c>
      <c r="F23" s="381" t="s">
        <v>225</v>
      </c>
    </row>
    <row r="24" spans="1:6">
      <c r="A24" s="403"/>
      <c r="B24" s="12" t="s">
        <v>162</v>
      </c>
      <c r="C24" s="406"/>
      <c r="D24" s="161">
        <v>463</v>
      </c>
      <c r="E24" s="414"/>
      <c r="F24" s="400"/>
    </row>
    <row r="25" spans="1:6">
      <c r="A25" s="404"/>
      <c r="B25" s="15" t="s">
        <v>163</v>
      </c>
      <c r="C25" s="407"/>
      <c r="D25" s="65">
        <v>505</v>
      </c>
      <c r="E25" s="415"/>
      <c r="F25" s="382"/>
    </row>
    <row r="26" spans="1:6">
      <c r="A26" s="230"/>
      <c r="B26" s="230"/>
      <c r="C26" s="230"/>
      <c r="D26" s="230"/>
      <c r="E26" s="230"/>
      <c r="F26" s="230"/>
    </row>
    <row r="27" spans="1:6">
      <c r="A27" s="402">
        <v>4</v>
      </c>
      <c r="B27" s="14" t="s">
        <v>169</v>
      </c>
      <c r="C27" s="405" t="s">
        <v>172</v>
      </c>
      <c r="D27" s="161">
        <v>537</v>
      </c>
      <c r="E27" s="381">
        <f>SUM(D27:D29)</f>
        <v>1447</v>
      </c>
      <c r="F27" s="381"/>
    </row>
    <row r="28" spans="1:6">
      <c r="A28" s="403"/>
      <c r="B28" s="12" t="s">
        <v>170</v>
      </c>
      <c r="C28" s="406"/>
      <c r="D28" s="161">
        <v>467</v>
      </c>
      <c r="E28" s="400"/>
      <c r="F28" s="400"/>
    </row>
    <row r="29" spans="1:6">
      <c r="A29" s="404"/>
      <c r="B29" s="14" t="s">
        <v>171</v>
      </c>
      <c r="C29" s="407"/>
      <c r="D29" s="161">
        <v>443</v>
      </c>
      <c r="E29" s="382"/>
      <c r="F29" s="382"/>
    </row>
    <row r="35" spans="4:6">
      <c r="D35" s="309" t="s">
        <v>18</v>
      </c>
      <c r="E35" s="309"/>
      <c r="F35" s="309"/>
    </row>
    <row r="36" spans="4:6">
      <c r="D36" s="133"/>
    </row>
    <row r="38" spans="4:6">
      <c r="D38" s="408" t="s">
        <v>158</v>
      </c>
      <c r="E38" s="408"/>
      <c r="F38" s="408"/>
    </row>
    <row r="39" spans="4:6">
      <c r="D39" s="408" t="s">
        <v>159</v>
      </c>
      <c r="E39" s="408"/>
      <c r="F39" s="408"/>
    </row>
  </sheetData>
  <sortState ref="B11:M18">
    <sortCondition descending="1" ref="D11:D56"/>
  </sortState>
  <mergeCells count="36">
    <mergeCell ref="A1:F1"/>
    <mergeCell ref="A2:F2"/>
    <mergeCell ref="A3:F3"/>
    <mergeCell ref="A11:D11"/>
    <mergeCell ref="A12:D12"/>
    <mergeCell ref="A10:F10"/>
    <mergeCell ref="A6:C6"/>
    <mergeCell ref="A7:C7"/>
    <mergeCell ref="A8:D8"/>
    <mergeCell ref="A5:B5"/>
    <mergeCell ref="A15:A17"/>
    <mergeCell ref="C15:C17"/>
    <mergeCell ref="E15:E17"/>
    <mergeCell ref="F15:F17"/>
    <mergeCell ref="F27:F29"/>
    <mergeCell ref="E13:E14"/>
    <mergeCell ref="F13:F14"/>
    <mergeCell ref="D13:D14"/>
    <mergeCell ref="A13:A14"/>
    <mergeCell ref="B13:B14"/>
    <mergeCell ref="C13:C14"/>
    <mergeCell ref="D38:F38"/>
    <mergeCell ref="D39:F39"/>
    <mergeCell ref="A22:F22"/>
    <mergeCell ref="C19:C21"/>
    <mergeCell ref="E19:E21"/>
    <mergeCell ref="A19:A21"/>
    <mergeCell ref="E27:E29"/>
    <mergeCell ref="F19:F21"/>
    <mergeCell ref="D35:F35"/>
    <mergeCell ref="A27:A29"/>
    <mergeCell ref="A23:A25"/>
    <mergeCell ref="C23:C25"/>
    <mergeCell ref="E23:E25"/>
    <mergeCell ref="F23:F25"/>
    <mergeCell ref="C27:C29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1"/>
  </sheetPr>
  <dimension ref="A1:W26"/>
  <sheetViews>
    <sheetView view="pageLayout" topLeftCell="A7" workbookViewId="0">
      <selection activeCell="B12" sqref="B12:C14"/>
    </sheetView>
  </sheetViews>
  <sheetFormatPr defaultColWidth="9.140625" defaultRowHeight="15"/>
  <cols>
    <col min="1" max="1" width="2.5703125" style="85" customWidth="1"/>
    <col min="2" max="2" width="17.7109375" style="85" customWidth="1"/>
    <col min="3" max="3" width="10.42578125" style="85" customWidth="1"/>
    <col min="4" max="20" width="3.28515625" style="85" customWidth="1"/>
    <col min="21" max="21" width="6.42578125" style="85" customWidth="1"/>
    <col min="22" max="22" width="9.140625" style="85" hidden="1" customWidth="1"/>
    <col min="23" max="23" width="6" style="115" customWidth="1"/>
    <col min="24" max="16384" width="9.140625" style="85"/>
  </cols>
  <sheetData>
    <row r="1" spans="1:23" ht="51" customHeight="1">
      <c r="A1" s="298" t="s">
        <v>112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>
      <c r="A4" s="24"/>
      <c r="C4" s="28"/>
      <c r="K4" s="24"/>
      <c r="M4" s="79"/>
      <c r="U4" s="24"/>
      <c r="V4" s="24"/>
    </row>
    <row r="5" spans="1:23" ht="15.75">
      <c r="A5" s="325" t="s">
        <v>16</v>
      </c>
      <c r="B5" s="325"/>
      <c r="C5" s="67"/>
      <c r="D5" s="68"/>
      <c r="E5" s="68"/>
      <c r="F5" s="68"/>
      <c r="G5" s="68"/>
      <c r="H5" s="68"/>
      <c r="I5" s="68"/>
      <c r="J5" s="68"/>
      <c r="K5" s="69"/>
      <c r="L5" s="68"/>
      <c r="M5" s="84"/>
      <c r="N5" s="68"/>
      <c r="U5" s="24"/>
      <c r="V5" s="24"/>
    </row>
    <row r="6" spans="1:23" ht="15.75">
      <c r="A6" s="325" t="s">
        <v>89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68"/>
      <c r="M6" s="84"/>
      <c r="N6" s="68"/>
      <c r="U6" s="24"/>
      <c r="V6" s="24"/>
    </row>
    <row r="7" spans="1:23" ht="15.75">
      <c r="A7" s="325" t="s">
        <v>11</v>
      </c>
      <c r="B7" s="325"/>
      <c r="C7" s="325"/>
      <c r="D7" s="325"/>
      <c r="E7" s="68"/>
      <c r="F7" s="68"/>
      <c r="G7" s="68"/>
      <c r="H7" s="68"/>
      <c r="I7" s="68"/>
      <c r="J7" s="68"/>
      <c r="K7" s="69"/>
      <c r="L7" s="68"/>
      <c r="M7" s="84"/>
      <c r="N7" s="68"/>
      <c r="U7" s="24"/>
      <c r="V7" s="24"/>
    </row>
    <row r="8" spans="1:23">
      <c r="A8" s="379" t="s">
        <v>84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3">
      <c r="A9" s="45"/>
      <c r="B9" s="45"/>
      <c r="C9" s="45"/>
      <c r="D9" s="45"/>
      <c r="K9" s="24"/>
      <c r="M9" s="79"/>
      <c r="U9" s="24"/>
      <c r="V9" s="24"/>
    </row>
    <row r="10" spans="1:23">
      <c r="A10" s="409" t="s">
        <v>228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</row>
    <row r="11" spans="1:23">
      <c r="A11" s="114" t="s">
        <v>3</v>
      </c>
      <c r="B11" s="114" t="s">
        <v>80</v>
      </c>
      <c r="C11" s="114" t="s">
        <v>1</v>
      </c>
      <c r="D11" s="114" t="s">
        <v>79</v>
      </c>
      <c r="E11" s="114" t="s">
        <v>78</v>
      </c>
      <c r="F11" s="114">
        <v>11</v>
      </c>
      <c r="G11" s="114">
        <v>12</v>
      </c>
      <c r="H11" s="114">
        <v>13</v>
      </c>
      <c r="I11" s="114">
        <v>14</v>
      </c>
      <c r="J11" s="114">
        <v>15</v>
      </c>
      <c r="K11" s="114">
        <v>16</v>
      </c>
      <c r="L11" s="114">
        <v>17</v>
      </c>
      <c r="M11" s="114">
        <v>18</v>
      </c>
      <c r="N11" s="114">
        <v>19</v>
      </c>
      <c r="O11" s="114">
        <v>20</v>
      </c>
      <c r="P11" s="114">
        <v>21</v>
      </c>
      <c r="Q11" s="114">
        <v>22</v>
      </c>
      <c r="R11" s="114">
        <v>23</v>
      </c>
      <c r="S11" s="114">
        <v>24</v>
      </c>
      <c r="T11" s="114" t="s">
        <v>77</v>
      </c>
      <c r="U11" s="81" t="s">
        <v>10</v>
      </c>
      <c r="V11" s="86"/>
      <c r="W11" s="143" t="s">
        <v>12</v>
      </c>
    </row>
    <row r="12" spans="1:23" ht="28.5" customHeight="1">
      <c r="A12" s="106">
        <v>1</v>
      </c>
      <c r="B12" s="171" t="s">
        <v>161</v>
      </c>
      <c r="C12" s="104" t="s">
        <v>164</v>
      </c>
      <c r="D12" s="99">
        <v>46</v>
      </c>
      <c r="E12" s="99">
        <v>45.9</v>
      </c>
      <c r="F12" s="99">
        <v>8.1999999999999993</v>
      </c>
      <c r="G12" s="99">
        <v>7.8</v>
      </c>
      <c r="H12" s="99">
        <v>9.6</v>
      </c>
      <c r="I12" s="99">
        <v>10.199999999999999</v>
      </c>
      <c r="J12" s="99">
        <v>5.2</v>
      </c>
      <c r="K12" s="99">
        <v>8.3000000000000007</v>
      </c>
      <c r="L12" s="99">
        <v>8.6999999999999993</v>
      </c>
      <c r="M12" s="99">
        <v>7.9</v>
      </c>
      <c r="N12" s="99">
        <v>7.9</v>
      </c>
      <c r="O12" s="99">
        <v>10</v>
      </c>
      <c r="P12" s="99">
        <v>9.3000000000000007</v>
      </c>
      <c r="Q12" s="99">
        <v>6.7</v>
      </c>
      <c r="R12" s="99">
        <v>10.8</v>
      </c>
      <c r="S12" s="99">
        <v>8.5</v>
      </c>
      <c r="T12" s="99"/>
      <c r="U12" s="128">
        <v>211.00000000000003</v>
      </c>
      <c r="V12" s="19"/>
      <c r="W12" s="98"/>
    </row>
    <row r="13" spans="1:23" ht="28.35" customHeight="1">
      <c r="A13" s="106">
        <v>2</v>
      </c>
      <c r="B13" s="105" t="s">
        <v>162</v>
      </c>
      <c r="C13" s="104" t="s">
        <v>164</v>
      </c>
      <c r="D13" s="99">
        <v>38.5</v>
      </c>
      <c r="E13" s="99">
        <v>39.299999999999997</v>
      </c>
      <c r="F13" s="99">
        <v>7.2</v>
      </c>
      <c r="G13" s="99">
        <v>8.1</v>
      </c>
      <c r="H13" s="99">
        <v>7.5</v>
      </c>
      <c r="I13" s="99">
        <v>9.8000000000000007</v>
      </c>
      <c r="J13" s="99">
        <v>9.1999999999999993</v>
      </c>
      <c r="K13" s="99">
        <v>6</v>
      </c>
      <c r="L13" s="99">
        <v>9.6999999999999993</v>
      </c>
      <c r="M13" s="99">
        <v>6.7</v>
      </c>
      <c r="N13" s="99">
        <v>9.6999999999999993</v>
      </c>
      <c r="O13" s="99">
        <v>9.1999999999999993</v>
      </c>
      <c r="P13" s="99">
        <v>6.3</v>
      </c>
      <c r="Q13" s="99">
        <v>6.9</v>
      </c>
      <c r="R13" s="111">
        <v>6.4</v>
      </c>
      <c r="S13" s="111">
        <v>5</v>
      </c>
      <c r="T13" s="99"/>
      <c r="U13" s="128">
        <v>185.49999999999997</v>
      </c>
      <c r="V13" s="19"/>
      <c r="W13" s="98"/>
    </row>
    <row r="14" spans="1:23" ht="28.35" customHeight="1">
      <c r="A14" s="106">
        <v>3</v>
      </c>
      <c r="B14" s="105" t="s">
        <v>212</v>
      </c>
      <c r="C14" s="104" t="s">
        <v>164</v>
      </c>
      <c r="D14" s="99">
        <v>37.6</v>
      </c>
      <c r="E14" s="99">
        <v>38.5</v>
      </c>
      <c r="F14" s="99">
        <v>9</v>
      </c>
      <c r="G14" s="99">
        <v>8.1</v>
      </c>
      <c r="H14" s="99">
        <v>10.1</v>
      </c>
      <c r="I14" s="99">
        <v>2.7</v>
      </c>
      <c r="J14" s="99">
        <v>9.1</v>
      </c>
      <c r="K14" s="99">
        <v>6.9</v>
      </c>
      <c r="L14" s="99">
        <v>9.6999999999999993</v>
      </c>
      <c r="M14" s="99">
        <v>10.5</v>
      </c>
      <c r="N14" s="99">
        <v>6.7</v>
      </c>
      <c r="O14" s="99">
        <v>6.6</v>
      </c>
      <c r="P14" s="111">
        <v>10</v>
      </c>
      <c r="Q14" s="110">
        <v>7.7</v>
      </c>
      <c r="R14" s="110"/>
      <c r="S14" s="113"/>
      <c r="T14" s="99"/>
      <c r="U14" s="128">
        <v>173.19999999999996</v>
      </c>
      <c r="V14" s="19"/>
      <c r="W14" s="98"/>
    </row>
    <row r="15" spans="1:23" ht="28.35" customHeight="1">
      <c r="A15" s="106">
        <v>4</v>
      </c>
      <c r="B15" s="112" t="s">
        <v>213</v>
      </c>
      <c r="C15" s="104" t="s">
        <v>179</v>
      </c>
      <c r="D15" s="99">
        <v>41.7</v>
      </c>
      <c r="E15" s="99">
        <v>38</v>
      </c>
      <c r="F15" s="99">
        <v>9.5</v>
      </c>
      <c r="G15" s="99">
        <v>9.8000000000000007</v>
      </c>
      <c r="H15" s="99">
        <v>7.8</v>
      </c>
      <c r="I15" s="99">
        <v>6.4</v>
      </c>
      <c r="J15" s="99">
        <v>9.9</v>
      </c>
      <c r="K15" s="99">
        <v>7.2</v>
      </c>
      <c r="L15" s="99">
        <v>6.8</v>
      </c>
      <c r="M15" s="99">
        <v>4.9000000000000004</v>
      </c>
      <c r="N15" s="111">
        <v>9.5</v>
      </c>
      <c r="O15" s="110">
        <v>1.6</v>
      </c>
      <c r="P15" s="110"/>
      <c r="Q15" s="109"/>
      <c r="R15" s="108"/>
      <c r="S15" s="107"/>
      <c r="T15" s="99"/>
      <c r="U15" s="128">
        <v>153.10000000000002</v>
      </c>
      <c r="V15" s="19"/>
      <c r="W15" s="98"/>
    </row>
    <row r="16" spans="1:23" ht="28.35" customHeight="1">
      <c r="A16" s="106">
        <v>5</v>
      </c>
      <c r="B16" s="112" t="s">
        <v>211</v>
      </c>
      <c r="C16" s="104" t="s">
        <v>172</v>
      </c>
      <c r="D16" s="99">
        <v>38.9</v>
      </c>
      <c r="E16" s="99">
        <v>34.700000000000003</v>
      </c>
      <c r="F16" s="99">
        <v>10</v>
      </c>
      <c r="G16" s="99">
        <v>7.3</v>
      </c>
      <c r="H16" s="99">
        <v>9.6</v>
      </c>
      <c r="I16" s="99">
        <v>8.1</v>
      </c>
      <c r="J16" s="99">
        <v>8.1</v>
      </c>
      <c r="K16" s="99">
        <v>7.4</v>
      </c>
      <c r="L16" s="111">
        <v>9.3000000000000007</v>
      </c>
      <c r="M16" s="110">
        <v>8.5</v>
      </c>
      <c r="N16" s="110"/>
      <c r="O16" s="109"/>
      <c r="P16" s="108"/>
      <c r="Q16" s="108"/>
      <c r="R16" s="108"/>
      <c r="S16" s="107"/>
      <c r="T16" s="99"/>
      <c r="U16" s="128">
        <v>141.89999999999998</v>
      </c>
      <c r="V16" s="19"/>
      <c r="W16" s="98"/>
    </row>
    <row r="17" spans="1:23" ht="28.35" customHeight="1">
      <c r="A17" s="106">
        <v>6</v>
      </c>
      <c r="B17" s="105" t="s">
        <v>210</v>
      </c>
      <c r="C17" s="104" t="s">
        <v>168</v>
      </c>
      <c r="D17" s="99">
        <v>22.9</v>
      </c>
      <c r="E17" s="99">
        <v>8.3000000000000007</v>
      </c>
      <c r="F17" s="99">
        <v>0</v>
      </c>
      <c r="G17" s="99">
        <v>1.1000000000000001</v>
      </c>
      <c r="H17" s="99">
        <v>5.6</v>
      </c>
      <c r="I17" s="99">
        <v>1.6</v>
      </c>
      <c r="J17" s="111">
        <v>3.7</v>
      </c>
      <c r="K17" s="110">
        <v>5.9</v>
      </c>
      <c r="L17" s="110"/>
      <c r="M17" s="109"/>
      <c r="N17" s="108"/>
      <c r="O17" s="108"/>
      <c r="P17" s="108"/>
      <c r="Q17" s="108"/>
      <c r="R17" s="108"/>
      <c r="S17" s="107"/>
      <c r="T17" s="99"/>
      <c r="U17" s="128">
        <v>49.1</v>
      </c>
      <c r="V17" s="19"/>
      <c r="W17" s="98"/>
    </row>
    <row r="18" spans="1:23" ht="28.35" customHeight="1">
      <c r="A18" s="106"/>
      <c r="B18" s="105"/>
      <c r="C18" s="104"/>
      <c r="D18" s="99"/>
      <c r="E18" s="99"/>
      <c r="F18" s="99"/>
      <c r="G18" s="99"/>
      <c r="H18" s="111"/>
      <c r="I18" s="110"/>
      <c r="J18" s="110"/>
      <c r="K18" s="109"/>
      <c r="L18" s="108"/>
      <c r="M18" s="108"/>
      <c r="N18" s="108"/>
      <c r="O18" s="108"/>
      <c r="P18" s="108"/>
      <c r="Q18" s="108"/>
      <c r="R18" s="108"/>
      <c r="S18" s="107"/>
      <c r="T18" s="99"/>
      <c r="U18" s="98"/>
      <c r="V18" s="19"/>
      <c r="W18" s="98"/>
    </row>
    <row r="19" spans="1:23" ht="28.35" customHeight="1">
      <c r="A19" s="106"/>
      <c r="B19" s="112"/>
      <c r="C19" s="104"/>
      <c r="D19" s="99"/>
      <c r="E19" s="99"/>
      <c r="F19" s="99"/>
      <c r="G19" s="103"/>
      <c r="H19" s="103"/>
      <c r="I19" s="102"/>
      <c r="J19" s="101"/>
      <c r="K19" s="101"/>
      <c r="L19" s="101"/>
      <c r="M19" s="101"/>
      <c r="N19" s="101"/>
      <c r="O19" s="101"/>
      <c r="P19" s="101"/>
      <c r="Q19" s="101"/>
      <c r="R19" s="101"/>
      <c r="S19" s="100"/>
      <c r="T19" s="99"/>
      <c r="U19" s="98"/>
      <c r="V19" s="19"/>
      <c r="W19" s="98"/>
    </row>
    <row r="20" spans="1:23" ht="15.75">
      <c r="A20" s="69"/>
      <c r="B20" s="69"/>
      <c r="C20" s="24"/>
      <c r="T20" s="24"/>
      <c r="U20" s="115"/>
    </row>
    <row r="21" spans="1:23" ht="15.75">
      <c r="A21" s="69"/>
      <c r="B21" s="69"/>
      <c r="C21" s="24"/>
      <c r="T21" s="24"/>
      <c r="U21" s="115"/>
    </row>
    <row r="22" spans="1:23" ht="15.75">
      <c r="A22" s="69"/>
      <c r="B22" s="97"/>
      <c r="C22" s="24"/>
      <c r="O22" s="309" t="s">
        <v>18</v>
      </c>
      <c r="P22" s="309"/>
      <c r="Q22" s="309"/>
      <c r="R22" s="309"/>
      <c r="S22" s="309"/>
      <c r="T22" s="309"/>
      <c r="U22" s="115"/>
    </row>
    <row r="23" spans="1:23" ht="15.75">
      <c r="A23" s="69"/>
      <c r="B23" s="69"/>
      <c r="C23" s="24"/>
      <c r="Q23" s="24"/>
      <c r="U23" s="115"/>
    </row>
    <row r="24" spans="1:23" ht="15.75">
      <c r="A24" s="69"/>
      <c r="B24" s="69"/>
      <c r="C24" s="24"/>
      <c r="Q24" s="24"/>
      <c r="U24" s="115"/>
    </row>
    <row r="25" spans="1:23" ht="15.75">
      <c r="A25" s="69"/>
      <c r="B25" s="69"/>
      <c r="C25" s="24"/>
      <c r="O25" s="309" t="s">
        <v>158</v>
      </c>
      <c r="P25" s="309"/>
      <c r="Q25" s="309"/>
      <c r="R25" s="309"/>
      <c r="S25" s="309"/>
      <c r="T25" s="309"/>
      <c r="U25" s="115"/>
    </row>
    <row r="26" spans="1:23" ht="15.75">
      <c r="A26" s="69"/>
      <c r="B26" s="69"/>
      <c r="C26" s="24"/>
      <c r="P26" s="309" t="s">
        <v>159</v>
      </c>
      <c r="Q26" s="309"/>
      <c r="R26" s="309"/>
      <c r="S26" s="309"/>
      <c r="U26" s="115"/>
    </row>
  </sheetData>
  <mergeCells count="11">
    <mergeCell ref="A1:W1"/>
    <mergeCell ref="A2:W2"/>
    <mergeCell ref="A3:W3"/>
    <mergeCell ref="O25:T25"/>
    <mergeCell ref="P26:S26"/>
    <mergeCell ref="A5:B5"/>
    <mergeCell ref="A6:K6"/>
    <mergeCell ref="A7:D7"/>
    <mergeCell ref="A8:V8"/>
    <mergeCell ref="A10:V10"/>
    <mergeCell ref="O22:T22"/>
  </mergeCells>
  <conditionalFormatting sqref="T12:T19">
    <cfRule type="duplicateValues" dxfId="2" priority="1"/>
  </conditionalFormatting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U27"/>
  <sheetViews>
    <sheetView view="pageLayout" topLeftCell="A4" workbookViewId="0">
      <selection activeCell="L16" sqref="L16"/>
    </sheetView>
  </sheetViews>
  <sheetFormatPr defaultRowHeight="15"/>
  <cols>
    <col min="1" max="1" width="3.7109375" style="24" customWidth="1"/>
    <col min="2" max="2" width="22.42578125" customWidth="1"/>
    <col min="3" max="3" width="20.85546875" customWidth="1"/>
    <col min="4" max="6" width="4.85546875" customWidth="1"/>
    <col min="7" max="8" width="4.85546875" style="224" customWidth="1"/>
    <col min="9" max="9" width="4.85546875" customWidth="1"/>
    <col min="10" max="11" width="4.85546875" style="24" customWidth="1"/>
    <col min="12" max="12" width="5.28515625" customWidth="1"/>
    <col min="13" max="13" width="6.28515625" customWidth="1"/>
    <col min="14" max="16" width="9.140625" hidden="1" customWidth="1"/>
  </cols>
  <sheetData>
    <row r="1" spans="1:21" ht="51" customHeight="1">
      <c r="A1" s="298" t="s">
        <v>83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74"/>
      <c r="R1" s="74"/>
      <c r="S1" s="74"/>
      <c r="T1" s="74"/>
      <c r="U1" s="74"/>
    </row>
    <row r="2" spans="1:21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21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21">
      <c r="J4"/>
      <c r="K4" s="140"/>
      <c r="M4" s="24"/>
      <c r="O4" s="34"/>
    </row>
    <row r="5" spans="1:21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68"/>
      <c r="O5" s="70"/>
      <c r="P5" s="68"/>
    </row>
    <row r="6" spans="1:21" ht="15.75">
      <c r="A6" s="325" t="s">
        <v>88</v>
      </c>
      <c r="B6" s="325"/>
      <c r="C6" s="325"/>
      <c r="D6" s="68"/>
      <c r="E6" s="68"/>
      <c r="F6" s="68"/>
      <c r="G6" s="68"/>
      <c r="H6" s="68"/>
      <c r="I6" s="68"/>
      <c r="J6" s="68"/>
      <c r="K6" s="68"/>
      <c r="L6" s="68"/>
      <c r="M6" s="69"/>
      <c r="N6" s="68"/>
      <c r="O6" s="70"/>
      <c r="P6" s="68"/>
    </row>
    <row r="7" spans="1:21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8"/>
      <c r="K7" s="68"/>
      <c r="L7" s="68"/>
      <c r="M7" s="69"/>
      <c r="N7" s="68"/>
      <c r="O7" s="70"/>
      <c r="P7" s="68"/>
    </row>
    <row r="8" spans="1:21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</row>
    <row r="9" spans="1:21">
      <c r="A9" s="45"/>
      <c r="B9" s="45"/>
      <c r="C9" s="45"/>
      <c r="J9"/>
      <c r="K9" s="140"/>
      <c r="M9" s="24"/>
      <c r="O9" s="34"/>
    </row>
    <row r="10" spans="1:21">
      <c r="A10" s="380" t="s">
        <v>195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</row>
    <row r="11" spans="1:21" ht="15" customHeight="1">
      <c r="A11" s="393" t="s">
        <v>3</v>
      </c>
      <c r="B11" s="394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85" t="s">
        <v>8</v>
      </c>
      <c r="I11" s="392" t="s">
        <v>9</v>
      </c>
      <c r="J11" s="392" t="s">
        <v>10</v>
      </c>
      <c r="K11" s="385" t="s">
        <v>2</v>
      </c>
      <c r="L11" s="392" t="s">
        <v>11</v>
      </c>
      <c r="M11" s="392" t="s">
        <v>12</v>
      </c>
    </row>
    <row r="12" spans="1:21">
      <c r="A12" s="393"/>
      <c r="B12" s="395"/>
      <c r="C12" s="393"/>
      <c r="D12" s="392"/>
      <c r="E12" s="392"/>
      <c r="F12" s="392"/>
      <c r="G12" s="392"/>
      <c r="H12" s="386"/>
      <c r="I12" s="392"/>
      <c r="J12" s="392"/>
      <c r="K12" s="386"/>
      <c r="L12" s="392"/>
      <c r="M12" s="392"/>
    </row>
    <row r="13" spans="1:21" s="224" customFormat="1" ht="15" customHeight="1">
      <c r="A13" s="229">
        <v>1</v>
      </c>
      <c r="B13" s="238" t="s">
        <v>161</v>
      </c>
      <c r="C13" s="237" t="s">
        <v>164</v>
      </c>
      <c r="D13" s="239">
        <v>84</v>
      </c>
      <c r="E13" s="239">
        <v>84</v>
      </c>
      <c r="F13" s="239">
        <v>81</v>
      </c>
      <c r="G13" s="239">
        <v>79</v>
      </c>
      <c r="H13" s="240">
        <v>90</v>
      </c>
      <c r="I13" s="239">
        <v>87</v>
      </c>
      <c r="J13" s="168">
        <f t="shared" ref="J13:J18" si="0">SUM(D13:I13)</f>
        <v>505</v>
      </c>
      <c r="K13" s="227">
        <v>5</v>
      </c>
      <c r="L13" s="228" t="s">
        <v>198</v>
      </c>
      <c r="M13" s="228"/>
    </row>
    <row r="14" spans="1:21">
      <c r="A14" s="29">
        <v>2</v>
      </c>
      <c r="B14" s="23" t="s">
        <v>211</v>
      </c>
      <c r="C14" s="6" t="s">
        <v>172</v>
      </c>
      <c r="D14" s="167">
        <v>79</v>
      </c>
      <c r="E14" s="167">
        <v>72</v>
      </c>
      <c r="F14" s="167">
        <v>84</v>
      </c>
      <c r="G14" s="167">
        <v>82</v>
      </c>
      <c r="H14" s="167">
        <v>78</v>
      </c>
      <c r="I14" s="167">
        <v>78</v>
      </c>
      <c r="J14" s="168">
        <f t="shared" si="0"/>
        <v>473</v>
      </c>
      <c r="K14" s="236">
        <v>4</v>
      </c>
      <c r="L14" s="231" t="s">
        <v>200</v>
      </c>
      <c r="M14" s="4"/>
    </row>
    <row r="15" spans="1:21" s="224" customFormat="1">
      <c r="A15" s="229">
        <v>3</v>
      </c>
      <c r="B15" s="23" t="s">
        <v>162</v>
      </c>
      <c r="C15" s="6" t="s">
        <v>164</v>
      </c>
      <c r="D15" s="167">
        <v>73</v>
      </c>
      <c r="E15" s="167">
        <v>71</v>
      </c>
      <c r="F15" s="167">
        <v>86</v>
      </c>
      <c r="G15" s="167">
        <v>85</v>
      </c>
      <c r="H15" s="167">
        <v>74</v>
      </c>
      <c r="I15" s="167">
        <v>74</v>
      </c>
      <c r="J15" s="168">
        <f t="shared" si="0"/>
        <v>463</v>
      </c>
      <c r="K15" s="236">
        <v>2</v>
      </c>
      <c r="L15" s="236" t="s">
        <v>203</v>
      </c>
      <c r="M15" s="141"/>
    </row>
    <row r="16" spans="1:21">
      <c r="A16" s="29">
        <v>4</v>
      </c>
      <c r="B16" s="23" t="s">
        <v>212</v>
      </c>
      <c r="C16" s="6" t="s">
        <v>164</v>
      </c>
      <c r="D16" s="167">
        <v>64</v>
      </c>
      <c r="E16" s="167">
        <v>83</v>
      </c>
      <c r="F16" s="167">
        <v>75</v>
      </c>
      <c r="G16" s="167">
        <v>82</v>
      </c>
      <c r="H16" s="167">
        <v>70</v>
      </c>
      <c r="I16" s="167">
        <v>81</v>
      </c>
      <c r="J16" s="168">
        <f t="shared" si="0"/>
        <v>455</v>
      </c>
      <c r="K16" s="236">
        <v>1</v>
      </c>
      <c r="L16" s="231" t="s">
        <v>199</v>
      </c>
      <c r="M16" s="4"/>
    </row>
    <row r="17" spans="1:13">
      <c r="A17" s="229">
        <v>5</v>
      </c>
      <c r="B17" s="23" t="s">
        <v>213</v>
      </c>
      <c r="C17" s="6" t="s">
        <v>179</v>
      </c>
      <c r="D17" s="167">
        <v>62</v>
      </c>
      <c r="E17" s="167">
        <v>83</v>
      </c>
      <c r="F17" s="167">
        <v>75</v>
      </c>
      <c r="G17" s="167">
        <v>88</v>
      </c>
      <c r="H17" s="167">
        <v>74</v>
      </c>
      <c r="I17" s="167">
        <v>71</v>
      </c>
      <c r="J17" s="168">
        <f t="shared" si="0"/>
        <v>453</v>
      </c>
      <c r="K17" s="236">
        <v>3</v>
      </c>
      <c r="L17" s="231" t="s">
        <v>202</v>
      </c>
      <c r="M17" s="4"/>
    </row>
    <row r="18" spans="1:13">
      <c r="A18" s="29">
        <v>6</v>
      </c>
      <c r="B18" s="23" t="s">
        <v>210</v>
      </c>
      <c r="C18" s="6" t="s">
        <v>168</v>
      </c>
      <c r="D18" s="167">
        <v>61</v>
      </c>
      <c r="E18" s="167">
        <v>59</v>
      </c>
      <c r="F18" s="167">
        <v>40</v>
      </c>
      <c r="G18" s="167">
        <v>54</v>
      </c>
      <c r="H18" s="167">
        <v>49</v>
      </c>
      <c r="I18" s="167">
        <v>49</v>
      </c>
      <c r="J18" s="168">
        <f t="shared" si="0"/>
        <v>312</v>
      </c>
      <c r="K18" s="236">
        <v>0</v>
      </c>
      <c r="L18" s="236" t="s">
        <v>201</v>
      </c>
      <c r="M18" s="4"/>
    </row>
    <row r="19" spans="1:13">
      <c r="A19" s="55"/>
      <c r="B19" s="42"/>
      <c r="C19" s="38"/>
      <c r="D19" s="39"/>
      <c r="E19" s="39"/>
      <c r="F19" s="39"/>
      <c r="G19" s="138"/>
      <c r="H19" s="138"/>
      <c r="I19" s="39"/>
      <c r="J19" s="40"/>
      <c r="K19" s="40"/>
      <c r="L19" s="39"/>
      <c r="M19" s="39"/>
    </row>
    <row r="20" spans="1:13">
      <c r="B20" s="42"/>
    </row>
    <row r="23" spans="1:13">
      <c r="E23" s="209"/>
      <c r="F23" s="309" t="s">
        <v>18</v>
      </c>
      <c r="G23" s="309"/>
      <c r="H23" s="309"/>
      <c r="I23" s="309"/>
      <c r="J23" s="309"/>
      <c r="K23" s="309"/>
      <c r="L23" s="209"/>
      <c r="M23" s="209"/>
    </row>
    <row r="26" spans="1:13">
      <c r="F26" s="225"/>
      <c r="G26" s="225"/>
      <c r="H26" s="225" t="s">
        <v>158</v>
      </c>
      <c r="I26" s="225"/>
      <c r="J26" s="225"/>
      <c r="K26" s="225"/>
      <c r="L26" s="225"/>
      <c r="M26" s="225"/>
    </row>
    <row r="27" spans="1:13">
      <c r="E27" s="224"/>
      <c r="G27" s="225"/>
      <c r="H27" s="225" t="s">
        <v>159</v>
      </c>
      <c r="I27" s="225"/>
      <c r="J27" s="225"/>
      <c r="K27" s="225"/>
      <c r="L27" s="225"/>
      <c r="M27" s="224"/>
    </row>
  </sheetData>
  <sortState ref="B13:L17">
    <sortCondition descending="1" ref="J13:J17"/>
    <sortCondition descending="1" ref="K13:K17"/>
    <sortCondition descending="1" ref="I13:I17"/>
  </sortState>
  <mergeCells count="22">
    <mergeCell ref="F23:K23"/>
    <mergeCell ref="A7:C7"/>
    <mergeCell ref="A8:P8"/>
    <mergeCell ref="A10:P10"/>
    <mergeCell ref="A1:P1"/>
    <mergeCell ref="A2:P2"/>
    <mergeCell ref="A3:P3"/>
    <mergeCell ref="A5:B5"/>
    <mergeCell ref="A6:C6"/>
    <mergeCell ref="M11:M12"/>
    <mergeCell ref="F11:F12"/>
    <mergeCell ref="I11:I12"/>
    <mergeCell ref="J11:J12"/>
    <mergeCell ref="L11:L12"/>
    <mergeCell ref="A11:A12"/>
    <mergeCell ref="B11:B12"/>
    <mergeCell ref="C11:C12"/>
    <mergeCell ref="D11:D12"/>
    <mergeCell ref="K11:K12"/>
    <mergeCell ref="G11:G12"/>
    <mergeCell ref="H11:H12"/>
    <mergeCell ref="E11:E12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34"/>
  <sheetViews>
    <sheetView view="pageLayout" topLeftCell="A28" workbookViewId="0">
      <selection activeCell="D29" sqref="D29"/>
    </sheetView>
  </sheetViews>
  <sheetFormatPr defaultRowHeight="15"/>
  <cols>
    <col min="1" max="1" width="5.42578125" customWidth="1"/>
    <col min="2" max="2" width="14.140625" customWidth="1"/>
    <col min="3" max="3" width="13.28515625" customWidth="1"/>
    <col min="4" max="4" width="33.7109375" customWidth="1"/>
    <col min="5" max="9" width="9.140625" hidden="1" customWidth="1"/>
    <col min="10" max="10" width="8.42578125" hidden="1" customWidth="1"/>
    <col min="11" max="13" width="9.140625" hidden="1" customWidth="1"/>
    <col min="14" max="14" width="18.28515625" hidden="1" customWidth="1"/>
    <col min="17" max="17" width="11.140625" customWidth="1"/>
    <col min="18" max="19" width="9.140625" hidden="1" customWidth="1"/>
  </cols>
  <sheetData>
    <row r="1" spans="1:19" ht="51" customHeight="1">
      <c r="A1" s="298" t="s">
        <v>113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19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</row>
    <row r="5" spans="1:19">
      <c r="A5" s="307" t="s">
        <v>24</v>
      </c>
      <c r="B5" s="307"/>
      <c r="C5" s="307"/>
      <c r="D5" s="307"/>
      <c r="E5" s="307"/>
      <c r="F5" s="307"/>
    </row>
    <row r="6" spans="1:19" ht="14.1" customHeight="1">
      <c r="A6" t="s">
        <v>25</v>
      </c>
      <c r="B6" s="306" t="s">
        <v>131</v>
      </c>
      <c r="C6" s="306"/>
      <c r="D6" s="306"/>
    </row>
    <row r="7" spans="1:19" ht="14.1" customHeight="1">
      <c r="A7" s="140" t="s">
        <v>26</v>
      </c>
      <c r="B7" s="306" t="s">
        <v>132</v>
      </c>
      <c r="C7" s="306"/>
      <c r="D7" s="306"/>
    </row>
    <row r="8" spans="1:19" ht="14.1" customHeight="1">
      <c r="A8" s="140" t="s">
        <v>27</v>
      </c>
      <c r="B8" s="306" t="s">
        <v>133</v>
      </c>
      <c r="C8" s="306"/>
      <c r="D8" s="306"/>
    </row>
    <row r="9" spans="1:19" s="140" customFormat="1" ht="14.1" customHeight="1">
      <c r="A9" s="140" t="s">
        <v>28</v>
      </c>
      <c r="B9" s="306" t="s">
        <v>145</v>
      </c>
      <c r="C9" s="306"/>
      <c r="D9" s="306"/>
    </row>
    <row r="10" spans="1:19" ht="14.1" customHeight="1">
      <c r="A10" s="140" t="s">
        <v>29</v>
      </c>
      <c r="B10" s="306" t="s">
        <v>134</v>
      </c>
      <c r="C10" s="306"/>
      <c r="D10" s="306"/>
    </row>
    <row r="11" spans="1:19" ht="14.1" customHeight="1">
      <c r="A11" s="140" t="s">
        <v>30</v>
      </c>
      <c r="B11" s="306" t="s">
        <v>135</v>
      </c>
      <c r="C11" s="306"/>
      <c r="D11" s="306"/>
    </row>
    <row r="12" spans="1:19" ht="14.1" customHeight="1">
      <c r="A12" s="140" t="s">
        <v>31</v>
      </c>
      <c r="B12" s="306" t="s">
        <v>136</v>
      </c>
      <c r="C12" s="306"/>
      <c r="D12" s="306"/>
    </row>
    <row r="13" spans="1:19" s="140" customFormat="1" ht="14.1" customHeight="1">
      <c r="A13" s="140" t="s">
        <v>32</v>
      </c>
      <c r="B13" s="306" t="s">
        <v>142</v>
      </c>
      <c r="C13" s="306"/>
      <c r="D13" s="306"/>
    </row>
    <row r="14" spans="1:19" ht="14.1" customHeight="1">
      <c r="A14" s="140" t="s">
        <v>33</v>
      </c>
      <c r="B14" s="306" t="s">
        <v>137</v>
      </c>
      <c r="C14" s="306"/>
      <c r="D14" s="306"/>
    </row>
    <row r="15" spans="1:19" ht="14.1" customHeight="1">
      <c r="A15" s="140" t="s">
        <v>34</v>
      </c>
      <c r="B15" s="306" t="s">
        <v>138</v>
      </c>
      <c r="C15" s="306"/>
      <c r="D15" s="306"/>
    </row>
    <row r="16" spans="1:19" s="140" customFormat="1" ht="14.1" customHeight="1">
      <c r="A16" s="140" t="s">
        <v>35</v>
      </c>
      <c r="B16" s="306" t="s">
        <v>144</v>
      </c>
      <c r="C16" s="306"/>
      <c r="D16" s="306"/>
    </row>
    <row r="17" spans="1:19" ht="14.1" customHeight="1">
      <c r="A17" s="140" t="s">
        <v>36</v>
      </c>
      <c r="B17" s="306" t="s">
        <v>139</v>
      </c>
      <c r="C17" s="306"/>
      <c r="D17" s="306"/>
    </row>
    <row r="18" spans="1:19" ht="14.1" customHeight="1">
      <c r="A18" s="140" t="s">
        <v>37</v>
      </c>
      <c r="B18" s="306" t="s">
        <v>140</v>
      </c>
      <c r="C18" s="306"/>
      <c r="D18" s="306"/>
    </row>
    <row r="19" spans="1:19" s="140" customFormat="1" ht="14.1" customHeight="1">
      <c r="A19" s="140" t="s">
        <v>38</v>
      </c>
      <c r="B19" s="306" t="s">
        <v>143</v>
      </c>
      <c r="C19" s="306"/>
      <c r="D19" s="306"/>
    </row>
    <row r="20" spans="1:19" ht="14.1" customHeight="1">
      <c r="A20" s="140" t="s">
        <v>39</v>
      </c>
      <c r="B20" s="306" t="s">
        <v>141</v>
      </c>
      <c r="C20" s="306"/>
      <c r="D20" s="306"/>
    </row>
    <row r="22" spans="1:19" ht="15.75">
      <c r="A22" s="300" t="s">
        <v>40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</row>
    <row r="23" spans="1:19" ht="15" customHeight="1">
      <c r="A23" s="308" t="s">
        <v>150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</row>
    <row r="24" spans="1:19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</row>
    <row r="25" spans="1:19">
      <c r="A25" s="308"/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</row>
    <row r="26" spans="1:19">
      <c r="A26" s="308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</row>
    <row r="27" spans="1:19">
      <c r="B27" s="35"/>
    </row>
    <row r="28" spans="1:19">
      <c r="A28" s="309" t="s">
        <v>41</v>
      </c>
      <c r="B28" s="309"/>
      <c r="C28" s="309"/>
      <c r="O28" s="309" t="s">
        <v>18</v>
      </c>
      <c r="P28" s="309"/>
      <c r="Q28" s="309"/>
      <c r="R28" s="309"/>
    </row>
    <row r="29" spans="1:19">
      <c r="B29" s="35"/>
    </row>
    <row r="30" spans="1:19">
      <c r="B30" s="35"/>
    </row>
    <row r="31" spans="1:19">
      <c r="A31" s="309" t="s">
        <v>243</v>
      </c>
      <c r="B31" s="309"/>
      <c r="C31" s="309"/>
      <c r="O31" s="309" t="s">
        <v>158</v>
      </c>
      <c r="P31" s="309"/>
      <c r="Q31" s="309"/>
      <c r="R31" s="309"/>
    </row>
    <row r="32" spans="1:19">
      <c r="A32" s="309" t="s">
        <v>74</v>
      </c>
      <c r="B32" s="309"/>
      <c r="C32" s="309"/>
      <c r="O32" s="309" t="s">
        <v>242</v>
      </c>
      <c r="P32" s="309"/>
      <c r="Q32" s="309"/>
      <c r="R32" s="309"/>
    </row>
    <row r="33" spans="2:2">
      <c r="B33" s="35"/>
    </row>
    <row r="34" spans="2:2">
      <c r="B34" s="35"/>
    </row>
  </sheetData>
  <mergeCells count="27">
    <mergeCell ref="A23:S26"/>
    <mergeCell ref="O28:R28"/>
    <mergeCell ref="O31:R31"/>
    <mergeCell ref="O32:R32"/>
    <mergeCell ref="A28:C28"/>
    <mergeCell ref="A31:C31"/>
    <mergeCell ref="A32:C32"/>
    <mergeCell ref="B17:D17"/>
    <mergeCell ref="B18:D18"/>
    <mergeCell ref="B19:D19"/>
    <mergeCell ref="B20:D20"/>
    <mergeCell ref="A22:S22"/>
    <mergeCell ref="B12:D12"/>
    <mergeCell ref="B14:D14"/>
    <mergeCell ref="B15:D15"/>
    <mergeCell ref="B13:D13"/>
    <mergeCell ref="B16:D16"/>
    <mergeCell ref="A1:S1"/>
    <mergeCell ref="A2:S2"/>
    <mergeCell ref="A3:S3"/>
    <mergeCell ref="B10:D10"/>
    <mergeCell ref="B11:D11"/>
    <mergeCell ref="B9:D9"/>
    <mergeCell ref="B6:D6"/>
    <mergeCell ref="B7:D7"/>
    <mergeCell ref="B8:D8"/>
    <mergeCell ref="A5:F5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T25"/>
  <sheetViews>
    <sheetView view="pageLayout" topLeftCell="A4" workbookViewId="0">
      <selection activeCell="A8" sqref="A8:P8"/>
    </sheetView>
  </sheetViews>
  <sheetFormatPr defaultRowHeight="15"/>
  <cols>
    <col min="1" max="1" width="2.7109375" style="24" customWidth="1"/>
    <col min="2" max="2" width="20.7109375" customWidth="1"/>
    <col min="3" max="3" width="23.140625" customWidth="1"/>
    <col min="4" max="4" width="4.42578125" customWidth="1"/>
    <col min="5" max="8" width="4.42578125" style="242" customWidth="1"/>
    <col min="9" max="11" width="4.42578125" customWidth="1"/>
    <col min="12" max="12" width="5.28515625" style="24" customWidth="1"/>
    <col min="13" max="13" width="4.42578125" style="188" customWidth="1"/>
    <col min="14" max="14" width="4.7109375" style="190" customWidth="1"/>
    <col min="15" max="15" width="0.140625" customWidth="1"/>
    <col min="16" max="16" width="9.140625" hidden="1" customWidth="1"/>
  </cols>
  <sheetData>
    <row r="1" spans="1:20" ht="51" customHeight="1">
      <c r="A1" s="298" t="s">
        <v>110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74"/>
      <c r="R1" s="74"/>
      <c r="S1" s="74"/>
      <c r="T1" s="74"/>
    </row>
    <row r="2" spans="1:20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20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</row>
    <row r="4" spans="1:20">
      <c r="L4"/>
      <c r="O4" s="34"/>
    </row>
    <row r="5" spans="1:20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87"/>
      <c r="O5" s="70"/>
      <c r="P5" s="68"/>
    </row>
    <row r="6" spans="1:20" ht="15.75">
      <c r="A6" s="96" t="s">
        <v>101</v>
      </c>
      <c r="B6" s="96"/>
      <c r="C6" s="96"/>
      <c r="D6" s="68"/>
      <c r="E6" s="68"/>
      <c r="F6" s="68"/>
      <c r="G6" s="68"/>
      <c r="H6" s="68"/>
      <c r="I6" s="68"/>
      <c r="J6" s="68"/>
      <c r="K6" s="68"/>
      <c r="L6" s="68"/>
      <c r="M6" s="68"/>
      <c r="N6" s="241"/>
      <c r="O6" s="241"/>
      <c r="P6" s="68"/>
    </row>
    <row r="7" spans="1:20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8"/>
      <c r="K7" s="68"/>
      <c r="L7" s="68"/>
      <c r="M7" s="68"/>
      <c r="N7" s="187"/>
      <c r="O7" s="70"/>
      <c r="P7" s="68"/>
    </row>
    <row r="8" spans="1:20">
      <c r="A8" s="425" t="s">
        <v>235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</row>
    <row r="9" spans="1:20">
      <c r="A9" s="45"/>
      <c r="B9" s="45"/>
      <c r="C9" s="45"/>
      <c r="L9"/>
      <c r="O9" s="34"/>
    </row>
    <row r="10" spans="1:20">
      <c r="A10" s="380" t="s">
        <v>102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</row>
    <row r="11" spans="1:20" ht="15" customHeight="1">
      <c r="A11" s="420" t="s">
        <v>3</v>
      </c>
      <c r="B11" s="383" t="s">
        <v>0</v>
      </c>
      <c r="C11" s="381" t="s">
        <v>1</v>
      </c>
      <c r="D11" s="385" t="s">
        <v>4</v>
      </c>
      <c r="E11" s="385" t="s">
        <v>5</v>
      </c>
      <c r="F11" s="385" t="s">
        <v>6</v>
      </c>
      <c r="G11" s="385" t="s">
        <v>7</v>
      </c>
      <c r="H11" s="385" t="s">
        <v>8</v>
      </c>
      <c r="I11" s="385" t="s">
        <v>9</v>
      </c>
      <c r="J11" s="423" t="s">
        <v>245</v>
      </c>
      <c r="K11" s="394" t="s">
        <v>246</v>
      </c>
      <c r="L11" s="385" t="s">
        <v>10</v>
      </c>
      <c r="M11" s="385" t="s">
        <v>77</v>
      </c>
      <c r="N11" s="381" t="s">
        <v>12</v>
      </c>
    </row>
    <row r="12" spans="1:20">
      <c r="A12" s="421"/>
      <c r="B12" s="384"/>
      <c r="C12" s="382"/>
      <c r="D12" s="422"/>
      <c r="E12" s="422"/>
      <c r="F12" s="422"/>
      <c r="G12" s="422"/>
      <c r="H12" s="422"/>
      <c r="I12" s="422"/>
      <c r="J12" s="424"/>
      <c r="K12" s="394"/>
      <c r="L12" s="386"/>
      <c r="M12" s="386"/>
      <c r="N12" s="382"/>
    </row>
    <row r="13" spans="1:20">
      <c r="A13" s="32">
        <v>1</v>
      </c>
      <c r="B13" s="156" t="s">
        <v>169</v>
      </c>
      <c r="C13" s="164" t="s">
        <v>172</v>
      </c>
      <c r="D13" s="141">
        <v>45</v>
      </c>
      <c r="E13" s="141">
        <v>42</v>
      </c>
      <c r="F13" s="141">
        <v>46</v>
      </c>
      <c r="G13" s="141">
        <v>41</v>
      </c>
      <c r="H13" s="141">
        <v>42</v>
      </c>
      <c r="I13" s="4">
        <v>48</v>
      </c>
      <c r="J13" s="4">
        <v>43</v>
      </c>
      <c r="K13" s="4">
        <v>49</v>
      </c>
      <c r="L13" s="25">
        <f t="shared" ref="L13:L19" si="0">SUM(D13:K13)</f>
        <v>356</v>
      </c>
      <c r="M13" s="141"/>
      <c r="N13" s="191"/>
    </row>
    <row r="14" spans="1:20">
      <c r="A14" s="32">
        <v>2</v>
      </c>
      <c r="B14" s="156" t="s">
        <v>223</v>
      </c>
      <c r="C14" s="164" t="s">
        <v>207</v>
      </c>
      <c r="D14" s="141">
        <v>42</v>
      </c>
      <c r="E14" s="141">
        <v>45</v>
      </c>
      <c r="F14" s="141">
        <v>41</v>
      </c>
      <c r="G14" s="141">
        <v>40</v>
      </c>
      <c r="H14" s="141">
        <v>45</v>
      </c>
      <c r="I14" s="4">
        <v>49</v>
      </c>
      <c r="J14" s="4">
        <v>45</v>
      </c>
      <c r="K14" s="4">
        <v>44</v>
      </c>
      <c r="L14" s="25">
        <f t="shared" si="0"/>
        <v>351</v>
      </c>
      <c r="M14" s="141"/>
      <c r="N14" s="191"/>
    </row>
    <row r="15" spans="1:20">
      <c r="A15" s="32">
        <v>3</v>
      </c>
      <c r="B15" s="156" t="s">
        <v>219</v>
      </c>
      <c r="C15" s="164" t="s">
        <v>179</v>
      </c>
      <c r="D15" s="141">
        <v>45</v>
      </c>
      <c r="E15" s="141">
        <v>43</v>
      </c>
      <c r="F15" s="141">
        <v>43</v>
      </c>
      <c r="G15" s="141">
        <v>45</v>
      </c>
      <c r="H15" s="141">
        <v>42</v>
      </c>
      <c r="I15" s="4">
        <v>45</v>
      </c>
      <c r="J15" s="4">
        <v>42</v>
      </c>
      <c r="K15" s="4">
        <v>44</v>
      </c>
      <c r="L15" s="25">
        <f t="shared" si="0"/>
        <v>349</v>
      </c>
      <c r="M15" s="141"/>
      <c r="N15" s="191"/>
    </row>
    <row r="16" spans="1:20">
      <c r="A16" s="32">
        <v>4</v>
      </c>
      <c r="B16" s="11" t="s">
        <v>220</v>
      </c>
      <c r="C16" s="163" t="s">
        <v>164</v>
      </c>
      <c r="D16" s="141">
        <v>40</v>
      </c>
      <c r="E16" s="141">
        <v>42</v>
      </c>
      <c r="F16" s="141">
        <v>43</v>
      </c>
      <c r="G16" s="141">
        <v>32</v>
      </c>
      <c r="H16" s="141">
        <v>43</v>
      </c>
      <c r="I16" s="4">
        <v>42</v>
      </c>
      <c r="J16" s="4">
        <v>42</v>
      </c>
      <c r="K16" s="4">
        <v>44</v>
      </c>
      <c r="L16" s="25">
        <f t="shared" si="0"/>
        <v>328</v>
      </c>
      <c r="M16" s="141"/>
      <c r="N16" s="191"/>
    </row>
    <row r="17" spans="1:14">
      <c r="A17" s="32">
        <v>5</v>
      </c>
      <c r="B17" s="165" t="s">
        <v>218</v>
      </c>
      <c r="C17" s="166" t="s">
        <v>207</v>
      </c>
      <c r="D17" s="141">
        <v>34</v>
      </c>
      <c r="E17" s="141">
        <v>40</v>
      </c>
      <c r="F17" s="141">
        <v>39</v>
      </c>
      <c r="G17" s="141">
        <v>36</v>
      </c>
      <c r="H17" s="141">
        <v>40</v>
      </c>
      <c r="I17" s="4">
        <v>34</v>
      </c>
      <c r="J17" s="4">
        <v>44</v>
      </c>
      <c r="K17" s="4">
        <v>41</v>
      </c>
      <c r="L17" s="25">
        <f t="shared" si="0"/>
        <v>308</v>
      </c>
      <c r="M17" s="141"/>
      <c r="N17" s="191"/>
    </row>
    <row r="18" spans="1:14">
      <c r="A18" s="32">
        <v>6</v>
      </c>
      <c r="B18" s="156" t="s">
        <v>221</v>
      </c>
      <c r="C18" s="163" t="s">
        <v>222</v>
      </c>
      <c r="D18" s="141">
        <v>27</v>
      </c>
      <c r="E18" s="141">
        <v>39</v>
      </c>
      <c r="F18" s="141">
        <v>34</v>
      </c>
      <c r="G18" s="141">
        <v>38</v>
      </c>
      <c r="H18" s="141">
        <v>43</v>
      </c>
      <c r="I18" s="4">
        <v>42</v>
      </c>
      <c r="J18" s="4">
        <v>40</v>
      </c>
      <c r="K18" s="4">
        <v>40</v>
      </c>
      <c r="L18" s="25">
        <f t="shared" si="0"/>
        <v>303</v>
      </c>
      <c r="M18" s="141"/>
      <c r="N18" s="191"/>
    </row>
    <row r="19" spans="1:14">
      <c r="A19" s="32">
        <v>7</v>
      </c>
      <c r="B19" s="156" t="s">
        <v>174</v>
      </c>
      <c r="C19" s="163" t="s">
        <v>164</v>
      </c>
      <c r="D19" s="141">
        <v>37</v>
      </c>
      <c r="E19" s="141">
        <v>40</v>
      </c>
      <c r="F19" s="141">
        <v>34</v>
      </c>
      <c r="G19" s="141">
        <v>36</v>
      </c>
      <c r="H19" s="141">
        <v>40</v>
      </c>
      <c r="I19" s="4">
        <v>38</v>
      </c>
      <c r="J19" s="4">
        <v>36</v>
      </c>
      <c r="K19" s="4">
        <v>29</v>
      </c>
      <c r="L19" s="25">
        <f t="shared" si="0"/>
        <v>290</v>
      </c>
      <c r="M19" s="141"/>
      <c r="N19" s="191"/>
    </row>
    <row r="20" spans="1:14">
      <c r="A20" s="63"/>
      <c r="B20" s="41"/>
      <c r="C20" s="38"/>
      <c r="D20" s="39"/>
      <c r="E20" s="138"/>
      <c r="F20" s="138"/>
      <c r="G20" s="138"/>
      <c r="H20" s="138"/>
      <c r="I20" s="39"/>
      <c r="J20" s="71"/>
      <c r="K20" s="71"/>
      <c r="L20" s="72"/>
      <c r="M20" s="135"/>
      <c r="N20" s="208"/>
    </row>
    <row r="21" spans="1:14">
      <c r="B21" s="41"/>
      <c r="J21" s="419" t="s">
        <v>18</v>
      </c>
      <c r="K21" s="419"/>
      <c r="L21" s="419"/>
      <c r="M21" s="419"/>
      <c r="N21" s="419"/>
    </row>
    <row r="22" spans="1:14">
      <c r="L22"/>
    </row>
    <row r="23" spans="1:14">
      <c r="L23"/>
    </row>
    <row r="24" spans="1:14">
      <c r="J24" s="309" t="s">
        <v>158</v>
      </c>
      <c r="K24" s="309"/>
      <c r="L24" s="309"/>
      <c r="M24" s="309"/>
      <c r="N24" s="309"/>
    </row>
    <row r="25" spans="1:14">
      <c r="K25" s="309" t="s">
        <v>159</v>
      </c>
      <c r="L25" s="309"/>
      <c r="M25" s="189"/>
    </row>
  </sheetData>
  <sortState ref="B13:M19">
    <sortCondition descending="1" ref="L13:L19"/>
  </sortState>
  <mergeCells count="24">
    <mergeCell ref="A8:P8"/>
    <mergeCell ref="A10:P10"/>
    <mergeCell ref="N11:N12"/>
    <mergeCell ref="L11:L12"/>
    <mergeCell ref="G11:G12"/>
    <mergeCell ref="F11:F12"/>
    <mergeCell ref="E11:E12"/>
    <mergeCell ref="D11:D12"/>
    <mergeCell ref="M11:M12"/>
    <mergeCell ref="A5:B5"/>
    <mergeCell ref="A1:P1"/>
    <mergeCell ref="A2:P2"/>
    <mergeCell ref="A3:P3"/>
    <mergeCell ref="A7:C7"/>
    <mergeCell ref="J24:N24"/>
    <mergeCell ref="K25:L25"/>
    <mergeCell ref="J21:N21"/>
    <mergeCell ref="A11:A12"/>
    <mergeCell ref="B11:B12"/>
    <mergeCell ref="C11:C12"/>
    <mergeCell ref="H11:H12"/>
    <mergeCell ref="I11:I12"/>
    <mergeCell ref="J11:J12"/>
    <mergeCell ref="K11:K12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Q29"/>
  <sheetViews>
    <sheetView view="pageLayout" topLeftCell="A4" workbookViewId="0">
      <selection activeCell="K26" sqref="K26"/>
    </sheetView>
  </sheetViews>
  <sheetFormatPr defaultRowHeight="15"/>
  <cols>
    <col min="1" max="1" width="4" style="24" customWidth="1"/>
    <col min="2" max="2" width="19.28515625" customWidth="1"/>
    <col min="3" max="3" width="21.140625" customWidth="1"/>
    <col min="4" max="4" width="5.140625" customWidth="1"/>
    <col min="5" max="9" width="5" customWidth="1"/>
    <col min="10" max="10" width="6.42578125" style="24" customWidth="1"/>
    <col min="11" max="11" width="5" customWidth="1"/>
    <col min="12" max="12" width="6.42578125" customWidth="1"/>
  </cols>
  <sheetData>
    <row r="1" spans="1:17" s="35" customFormat="1" ht="51" customHeight="1">
      <c r="A1" s="298" t="s">
        <v>112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74"/>
      <c r="N1" s="74"/>
      <c r="O1" s="74"/>
      <c r="P1" s="74"/>
      <c r="Q1" s="74"/>
    </row>
    <row r="2" spans="1:17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7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</row>
    <row r="5" spans="1:17" s="68" customFormat="1" ht="15.75">
      <c r="A5" s="325" t="s">
        <v>16</v>
      </c>
      <c r="B5" s="325"/>
      <c r="J5" s="69"/>
    </row>
    <row r="6" spans="1:17" s="68" customFormat="1" ht="15.75">
      <c r="A6" s="325" t="s">
        <v>99</v>
      </c>
      <c r="B6" s="325"/>
      <c r="C6" s="325"/>
      <c r="J6" s="69"/>
    </row>
    <row r="7" spans="1:17" s="68" customFormat="1" ht="15.75">
      <c r="A7" s="325" t="s">
        <v>17</v>
      </c>
      <c r="B7" s="325"/>
      <c r="C7" s="325"/>
      <c r="J7" s="69"/>
    </row>
    <row r="8" spans="1:17">
      <c r="A8" s="379" t="s">
        <v>235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</row>
    <row r="9" spans="1:17">
      <c r="A9" s="45"/>
      <c r="B9" s="45"/>
      <c r="C9" s="45"/>
    </row>
    <row r="10" spans="1:17">
      <c r="A10" s="380" t="s">
        <v>100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</row>
    <row r="11" spans="1:17" ht="15" customHeight="1">
      <c r="A11" s="393" t="s">
        <v>3</v>
      </c>
      <c r="B11" s="394" t="s">
        <v>0</v>
      </c>
      <c r="C11" s="393" t="s">
        <v>1</v>
      </c>
      <c r="D11" s="426" t="s">
        <v>13</v>
      </c>
      <c r="E11" s="426"/>
      <c r="F11" s="426"/>
      <c r="G11" s="426" t="s">
        <v>14</v>
      </c>
      <c r="H11" s="426"/>
      <c r="I11" s="426"/>
      <c r="J11" s="393" t="s">
        <v>10</v>
      </c>
      <c r="K11" s="393" t="s">
        <v>2</v>
      </c>
      <c r="L11" s="393" t="s">
        <v>12</v>
      </c>
    </row>
    <row r="12" spans="1:17">
      <c r="A12" s="393"/>
      <c r="B12" s="395"/>
      <c r="C12" s="393"/>
      <c r="D12" s="26" t="s">
        <v>4</v>
      </c>
      <c r="E12" s="26" t="s">
        <v>5</v>
      </c>
      <c r="F12" s="26" t="s">
        <v>6</v>
      </c>
      <c r="G12" s="26" t="s">
        <v>4</v>
      </c>
      <c r="H12" s="26" t="s">
        <v>5</v>
      </c>
      <c r="I12" s="26" t="s">
        <v>6</v>
      </c>
      <c r="J12" s="393"/>
      <c r="K12" s="393"/>
      <c r="L12" s="393"/>
    </row>
    <row r="13" spans="1:17" ht="14.1" customHeight="1">
      <c r="A13" s="30">
        <v>1</v>
      </c>
      <c r="B13" s="14" t="s">
        <v>219</v>
      </c>
      <c r="C13" s="20" t="s">
        <v>179</v>
      </c>
      <c r="D13" s="11">
        <v>92</v>
      </c>
      <c r="E13" s="4">
        <v>95</v>
      </c>
      <c r="F13" s="4">
        <v>97</v>
      </c>
      <c r="G13" s="4">
        <v>93</v>
      </c>
      <c r="H13" s="4">
        <v>95</v>
      </c>
      <c r="I13" s="4">
        <v>95</v>
      </c>
      <c r="J13" s="25">
        <f t="shared" ref="J13:J21" si="0">SUM(D13:I13)</f>
        <v>567</v>
      </c>
      <c r="K13" s="4">
        <v>20</v>
      </c>
      <c r="L13" s="4"/>
    </row>
    <row r="14" spans="1:17" ht="14.1" customHeight="1">
      <c r="A14" s="30">
        <v>2</v>
      </c>
      <c r="B14" s="14" t="s">
        <v>220</v>
      </c>
      <c r="C14" s="20" t="s">
        <v>164</v>
      </c>
      <c r="D14" s="11">
        <v>93</v>
      </c>
      <c r="E14" s="4">
        <v>93</v>
      </c>
      <c r="F14" s="4">
        <v>90</v>
      </c>
      <c r="G14" s="4">
        <v>86</v>
      </c>
      <c r="H14" s="4">
        <v>89</v>
      </c>
      <c r="I14" s="4">
        <v>83</v>
      </c>
      <c r="J14" s="25">
        <f t="shared" si="0"/>
        <v>534</v>
      </c>
      <c r="K14" s="4">
        <v>5</v>
      </c>
      <c r="L14" s="4"/>
    </row>
    <row r="15" spans="1:17" ht="14.1" customHeight="1">
      <c r="A15" s="30">
        <v>3</v>
      </c>
      <c r="B15" s="14" t="s">
        <v>223</v>
      </c>
      <c r="C15" s="20" t="s">
        <v>207</v>
      </c>
      <c r="D15" s="11">
        <v>91</v>
      </c>
      <c r="E15" s="4">
        <v>91</v>
      </c>
      <c r="F15" s="4">
        <v>96</v>
      </c>
      <c r="G15" s="4">
        <v>78</v>
      </c>
      <c r="H15" s="4">
        <v>88</v>
      </c>
      <c r="I15" s="4">
        <v>86</v>
      </c>
      <c r="J15" s="25">
        <f t="shared" si="0"/>
        <v>530</v>
      </c>
      <c r="K15" s="4">
        <v>4</v>
      </c>
      <c r="L15" s="141"/>
    </row>
    <row r="16" spans="1:17" ht="14.1" customHeight="1">
      <c r="A16" s="30">
        <v>4</v>
      </c>
      <c r="B16" s="16" t="s">
        <v>174</v>
      </c>
      <c r="C16" s="31" t="s">
        <v>164</v>
      </c>
      <c r="D16" s="11">
        <v>89</v>
      </c>
      <c r="E16" s="4">
        <v>92</v>
      </c>
      <c r="F16" s="4">
        <v>91</v>
      </c>
      <c r="G16" s="4">
        <v>76</v>
      </c>
      <c r="H16" s="4">
        <v>82</v>
      </c>
      <c r="I16" s="4">
        <v>82</v>
      </c>
      <c r="J16" s="25">
        <f t="shared" si="0"/>
        <v>512</v>
      </c>
      <c r="K16" s="4">
        <v>6</v>
      </c>
      <c r="L16" s="4"/>
    </row>
    <row r="17" spans="1:12" ht="14.1" customHeight="1">
      <c r="A17" s="30">
        <v>5</v>
      </c>
      <c r="B17" s="14" t="s">
        <v>169</v>
      </c>
      <c r="C17" s="22" t="s">
        <v>172</v>
      </c>
      <c r="D17" s="11">
        <v>90</v>
      </c>
      <c r="E17" s="4">
        <v>88</v>
      </c>
      <c r="F17" s="4">
        <v>89</v>
      </c>
      <c r="G17" s="4">
        <v>86</v>
      </c>
      <c r="H17" s="4">
        <v>79</v>
      </c>
      <c r="I17" s="4">
        <v>80</v>
      </c>
      <c r="J17" s="25">
        <f t="shared" si="0"/>
        <v>512</v>
      </c>
      <c r="K17" s="4">
        <v>5</v>
      </c>
      <c r="L17" s="4"/>
    </row>
    <row r="18" spans="1:12" ht="14.1" customHeight="1">
      <c r="A18" s="30">
        <v>6</v>
      </c>
      <c r="B18" s="12" t="s">
        <v>215</v>
      </c>
      <c r="C18" s="22" t="s">
        <v>190</v>
      </c>
      <c r="D18" s="11">
        <v>85</v>
      </c>
      <c r="E18" s="4">
        <v>80</v>
      </c>
      <c r="F18" s="4">
        <v>87</v>
      </c>
      <c r="G18" s="4">
        <v>73</v>
      </c>
      <c r="H18" s="4">
        <v>73</v>
      </c>
      <c r="I18" s="4">
        <v>77</v>
      </c>
      <c r="J18" s="25">
        <f t="shared" si="0"/>
        <v>475</v>
      </c>
      <c r="K18" s="4">
        <v>3</v>
      </c>
      <c r="L18" s="4"/>
    </row>
    <row r="19" spans="1:12" ht="14.1" customHeight="1">
      <c r="A19" s="30">
        <v>7</v>
      </c>
      <c r="B19" s="14" t="s">
        <v>218</v>
      </c>
      <c r="C19" s="20" t="s">
        <v>207</v>
      </c>
      <c r="D19" s="11">
        <v>87</v>
      </c>
      <c r="E19" s="4">
        <v>80</v>
      </c>
      <c r="F19" s="4">
        <v>84</v>
      </c>
      <c r="G19" s="4">
        <v>70</v>
      </c>
      <c r="H19" s="4">
        <v>62</v>
      </c>
      <c r="I19" s="4">
        <v>86</v>
      </c>
      <c r="J19" s="25">
        <f t="shared" si="0"/>
        <v>469</v>
      </c>
      <c r="K19" s="4">
        <v>3</v>
      </c>
      <c r="L19" s="4"/>
    </row>
    <row r="20" spans="1:12" ht="14.1" customHeight="1">
      <c r="A20" s="30">
        <v>8</v>
      </c>
      <c r="B20" s="16" t="s">
        <v>163</v>
      </c>
      <c r="C20" s="31" t="s">
        <v>164</v>
      </c>
      <c r="D20" s="11">
        <v>86</v>
      </c>
      <c r="E20" s="4">
        <v>88</v>
      </c>
      <c r="F20" s="4">
        <v>85</v>
      </c>
      <c r="G20" s="4">
        <v>48</v>
      </c>
      <c r="H20" s="4">
        <v>62</v>
      </c>
      <c r="I20" s="4">
        <v>83</v>
      </c>
      <c r="J20" s="25">
        <f t="shared" si="0"/>
        <v>452</v>
      </c>
      <c r="K20" s="4">
        <v>3</v>
      </c>
      <c r="L20" s="4"/>
    </row>
    <row r="21" spans="1:12" ht="14.1" customHeight="1">
      <c r="A21" s="30">
        <v>9</v>
      </c>
      <c r="B21" s="14" t="s">
        <v>214</v>
      </c>
      <c r="C21" s="20" t="s">
        <v>172</v>
      </c>
      <c r="D21" s="11">
        <v>48</v>
      </c>
      <c r="E21" s="4">
        <v>48</v>
      </c>
      <c r="F21" s="4">
        <v>57</v>
      </c>
      <c r="G21" s="4">
        <v>60</v>
      </c>
      <c r="H21" s="4">
        <v>50</v>
      </c>
      <c r="I21" s="4">
        <v>52</v>
      </c>
      <c r="J21" s="25">
        <f t="shared" si="0"/>
        <v>315</v>
      </c>
      <c r="K21" s="4">
        <v>1</v>
      </c>
      <c r="L21" s="4"/>
    </row>
    <row r="22" spans="1:12" s="188" customFormat="1">
      <c r="A22" s="64"/>
      <c r="B22" s="49"/>
      <c r="C22" s="50"/>
      <c r="D22" s="138"/>
      <c r="E22" s="138"/>
      <c r="F22" s="138"/>
      <c r="G22" s="138"/>
      <c r="H22" s="138"/>
      <c r="I22" s="138"/>
      <c r="J22" s="40"/>
      <c r="K22" s="138"/>
      <c r="L22" s="138"/>
    </row>
    <row r="23" spans="1:12" s="188" customFormat="1">
      <c r="A23" s="427"/>
      <c r="B23" s="427"/>
      <c r="C23" s="427"/>
      <c r="D23" s="427"/>
      <c r="E23" s="427"/>
      <c r="F23" s="427"/>
      <c r="G23" s="427"/>
      <c r="H23" s="427"/>
      <c r="I23" s="427"/>
      <c r="J23" s="427"/>
      <c r="K23" s="427"/>
      <c r="L23" s="427"/>
    </row>
    <row r="24" spans="1:12" s="188" customFormat="1">
      <c r="A24" s="64"/>
      <c r="B24" s="49"/>
      <c r="C24" s="50"/>
      <c r="D24" s="138"/>
      <c r="E24" s="138"/>
      <c r="F24" s="138"/>
      <c r="G24" s="138"/>
      <c r="H24" s="138"/>
      <c r="I24" s="138"/>
      <c r="J24" s="40"/>
      <c r="K24" s="138"/>
      <c r="L24" s="138"/>
    </row>
    <row r="25" spans="1:12">
      <c r="B25" s="41"/>
      <c r="H25" s="309" t="s">
        <v>18</v>
      </c>
      <c r="I25" s="309"/>
      <c r="J25" s="309"/>
      <c r="K25" s="309"/>
      <c r="L25" s="309"/>
    </row>
    <row r="28" spans="1:12">
      <c r="H28" s="309" t="s">
        <v>158</v>
      </c>
      <c r="I28" s="309"/>
      <c r="J28" s="309"/>
      <c r="K28" s="309"/>
      <c r="L28" s="309"/>
    </row>
    <row r="29" spans="1:12">
      <c r="I29" s="309" t="s">
        <v>159</v>
      </c>
      <c r="J29" s="309"/>
      <c r="K29" s="309"/>
    </row>
  </sheetData>
  <sortState ref="B13:K21">
    <sortCondition descending="1" ref="J13:J21"/>
    <sortCondition descending="1" ref="K13:K21"/>
  </sortState>
  <mergeCells count="20">
    <mergeCell ref="A3:L3"/>
    <mergeCell ref="A5:B5"/>
    <mergeCell ref="A7:C7"/>
    <mergeCell ref="A8:L8"/>
    <mergeCell ref="A1:L1"/>
    <mergeCell ref="A2:L2"/>
    <mergeCell ref="H28:L28"/>
    <mergeCell ref="I29:K29"/>
    <mergeCell ref="A6:C6"/>
    <mergeCell ref="A10:L10"/>
    <mergeCell ref="H25:L25"/>
    <mergeCell ref="A11:A12"/>
    <mergeCell ref="B11:B12"/>
    <mergeCell ref="C11:C12"/>
    <mergeCell ref="L11:L12"/>
    <mergeCell ref="D11:F11"/>
    <mergeCell ref="G11:I11"/>
    <mergeCell ref="J11:J12"/>
    <mergeCell ref="K11:K12"/>
    <mergeCell ref="A23:L23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1"/>
  </sheetPr>
  <dimension ref="A1:W26"/>
  <sheetViews>
    <sheetView view="pageLayout" topLeftCell="A10" workbookViewId="0">
      <selection activeCell="B12" sqref="B12:C14"/>
    </sheetView>
  </sheetViews>
  <sheetFormatPr defaultColWidth="9.140625" defaultRowHeight="15"/>
  <cols>
    <col min="1" max="1" width="2.5703125" style="85" customWidth="1"/>
    <col min="2" max="2" width="16.5703125" style="85" customWidth="1"/>
    <col min="3" max="3" width="10.42578125" style="85" customWidth="1"/>
    <col min="4" max="20" width="3.28515625" style="85" customWidth="1"/>
    <col min="21" max="21" width="5.85546875" style="85" customWidth="1"/>
    <col min="22" max="22" width="0" style="85" hidden="1" customWidth="1"/>
    <col min="23" max="23" width="6" style="115" customWidth="1"/>
    <col min="24" max="16384" width="9.140625" style="85"/>
  </cols>
  <sheetData>
    <row r="1" spans="1:23" ht="51" customHeight="1">
      <c r="A1" s="298" t="s">
        <v>111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>
      <c r="A4" s="24"/>
      <c r="B4" s="24"/>
      <c r="C4" s="117"/>
      <c r="K4" s="24"/>
      <c r="M4" s="79"/>
      <c r="U4" s="24"/>
      <c r="V4" s="24"/>
    </row>
    <row r="5" spans="1:23" ht="15.75">
      <c r="A5" s="325" t="s">
        <v>16</v>
      </c>
      <c r="B5" s="325"/>
      <c r="C5" s="116"/>
      <c r="D5" s="68"/>
      <c r="E5" s="68"/>
      <c r="F5" s="68"/>
      <c r="G5" s="68"/>
      <c r="H5" s="68"/>
      <c r="I5" s="68"/>
      <c r="J5" s="68"/>
      <c r="K5" s="69"/>
      <c r="L5" s="68"/>
      <c r="M5" s="84"/>
      <c r="N5" s="68"/>
      <c r="U5" s="24"/>
      <c r="V5" s="24"/>
    </row>
    <row r="6" spans="1:23" ht="15.75">
      <c r="A6" s="325" t="s">
        <v>103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68"/>
      <c r="M6" s="84"/>
      <c r="N6" s="68"/>
      <c r="U6" s="24"/>
      <c r="V6" s="24"/>
    </row>
    <row r="7" spans="1:23" ht="15.75">
      <c r="A7" s="325" t="s">
        <v>11</v>
      </c>
      <c r="B7" s="325"/>
      <c r="C7" s="325"/>
      <c r="D7" s="325"/>
      <c r="E7" s="68"/>
      <c r="F7" s="68"/>
      <c r="G7" s="68"/>
      <c r="H7" s="68"/>
      <c r="I7" s="68"/>
      <c r="J7" s="68"/>
      <c r="K7" s="69"/>
      <c r="L7" s="68"/>
      <c r="M7" s="84"/>
      <c r="N7" s="68"/>
      <c r="U7" s="24"/>
      <c r="V7" s="24"/>
    </row>
    <row r="8" spans="1:23">
      <c r="A8" s="379" t="s">
        <v>249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3">
      <c r="A9" s="45"/>
      <c r="B9" s="45"/>
      <c r="C9" s="45"/>
      <c r="D9" s="45"/>
      <c r="K9" s="24"/>
      <c r="M9" s="79"/>
      <c r="U9" s="24"/>
      <c r="V9" s="24"/>
    </row>
    <row r="10" spans="1:23">
      <c r="A10" s="380" t="s">
        <v>236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</row>
    <row r="11" spans="1:23">
      <c r="A11" s="114" t="s">
        <v>3</v>
      </c>
      <c r="B11" s="114" t="s">
        <v>80</v>
      </c>
      <c r="C11" s="114" t="s">
        <v>1</v>
      </c>
      <c r="D11" s="114" t="s">
        <v>79</v>
      </c>
      <c r="E11" s="114" t="s">
        <v>78</v>
      </c>
      <c r="F11" s="114">
        <v>11</v>
      </c>
      <c r="G11" s="114">
        <v>12</v>
      </c>
      <c r="H11" s="114">
        <v>13</v>
      </c>
      <c r="I11" s="114">
        <v>14</v>
      </c>
      <c r="J11" s="114">
        <v>15</v>
      </c>
      <c r="K11" s="114">
        <v>16</v>
      </c>
      <c r="L11" s="114">
        <v>17</v>
      </c>
      <c r="M11" s="114">
        <v>18</v>
      </c>
      <c r="N11" s="114">
        <v>19</v>
      </c>
      <c r="O11" s="114">
        <v>20</v>
      </c>
      <c r="P11" s="114">
        <v>21</v>
      </c>
      <c r="Q11" s="114">
        <v>22</v>
      </c>
      <c r="R11" s="114">
        <v>23</v>
      </c>
      <c r="S11" s="114">
        <v>24</v>
      </c>
      <c r="T11" s="114" t="s">
        <v>77</v>
      </c>
      <c r="U11" s="81" t="s">
        <v>10</v>
      </c>
      <c r="V11" s="86"/>
      <c r="W11" s="200" t="s">
        <v>12</v>
      </c>
    </row>
    <row r="12" spans="1:23" ht="28.35" customHeight="1">
      <c r="A12" s="106">
        <v>1</v>
      </c>
      <c r="B12" s="171" t="s">
        <v>181</v>
      </c>
      <c r="C12" s="104" t="s">
        <v>232</v>
      </c>
      <c r="D12" s="296">
        <v>51.3</v>
      </c>
      <c r="E12" s="296">
        <v>48.7</v>
      </c>
      <c r="F12" s="278">
        <v>10.3</v>
      </c>
      <c r="G12" s="278">
        <v>10.6</v>
      </c>
      <c r="H12" s="278">
        <v>10.8</v>
      </c>
      <c r="I12" s="278">
        <v>9.9</v>
      </c>
      <c r="J12" s="278">
        <v>10</v>
      </c>
      <c r="K12" s="278">
        <v>10.3</v>
      </c>
      <c r="L12" s="278">
        <v>9.1999999999999993</v>
      </c>
      <c r="M12" s="278">
        <v>9.4</v>
      </c>
      <c r="N12" s="278">
        <v>10.4</v>
      </c>
      <c r="O12" s="278">
        <v>10</v>
      </c>
      <c r="P12" s="278">
        <v>9.6</v>
      </c>
      <c r="Q12" s="278">
        <v>10.8</v>
      </c>
      <c r="R12" s="278">
        <v>10.1</v>
      </c>
      <c r="S12" s="278">
        <v>10.4</v>
      </c>
      <c r="T12" s="99"/>
      <c r="U12" s="98">
        <v>241.8</v>
      </c>
      <c r="V12" s="19"/>
      <c r="W12" s="98"/>
    </row>
    <row r="13" spans="1:23" ht="28.35" customHeight="1">
      <c r="A13" s="106">
        <v>2</v>
      </c>
      <c r="B13" s="105" t="s">
        <v>183</v>
      </c>
      <c r="C13" s="104" t="s">
        <v>164</v>
      </c>
      <c r="D13" s="296">
        <v>51</v>
      </c>
      <c r="E13" s="296">
        <v>49.7</v>
      </c>
      <c r="F13" s="278">
        <v>10.1</v>
      </c>
      <c r="G13" s="278">
        <v>10.4</v>
      </c>
      <c r="H13" s="278">
        <v>10.5</v>
      </c>
      <c r="I13" s="278">
        <v>9.6</v>
      </c>
      <c r="J13" s="278">
        <v>9.1</v>
      </c>
      <c r="K13" s="278">
        <v>9.9</v>
      </c>
      <c r="L13" s="278">
        <v>10.5</v>
      </c>
      <c r="M13" s="278">
        <v>10.3</v>
      </c>
      <c r="N13" s="278">
        <v>10.3</v>
      </c>
      <c r="O13" s="278">
        <v>10</v>
      </c>
      <c r="P13" s="278">
        <v>9.9</v>
      </c>
      <c r="Q13" s="278">
        <v>9.6</v>
      </c>
      <c r="R13" s="279">
        <v>10.3</v>
      </c>
      <c r="S13" s="279">
        <v>8.1999999999999993</v>
      </c>
      <c r="T13" s="99"/>
      <c r="U13" s="98">
        <v>239.4</v>
      </c>
      <c r="V13" s="19"/>
      <c r="W13" s="98"/>
    </row>
    <row r="14" spans="1:23" ht="28.35" customHeight="1">
      <c r="A14" s="106">
        <v>3</v>
      </c>
      <c r="B14" s="105" t="s">
        <v>185</v>
      </c>
      <c r="C14" s="104" t="s">
        <v>164</v>
      </c>
      <c r="D14" s="296">
        <v>48.8</v>
      </c>
      <c r="E14" s="296">
        <v>50</v>
      </c>
      <c r="F14" s="278">
        <v>9.5</v>
      </c>
      <c r="G14" s="278">
        <v>9.5</v>
      </c>
      <c r="H14" s="278">
        <v>9.5</v>
      </c>
      <c r="I14" s="278">
        <v>10.3</v>
      </c>
      <c r="J14" s="278">
        <v>9.6999999999999993</v>
      </c>
      <c r="K14" s="278">
        <v>10.199999999999999</v>
      </c>
      <c r="L14" s="278">
        <v>10.6</v>
      </c>
      <c r="M14" s="278">
        <v>10.6</v>
      </c>
      <c r="N14" s="278">
        <v>9.5</v>
      </c>
      <c r="O14" s="278">
        <v>10.6</v>
      </c>
      <c r="P14" s="279">
        <v>8.5</v>
      </c>
      <c r="Q14" s="280">
        <v>9.9</v>
      </c>
      <c r="R14" s="280"/>
      <c r="S14" s="281"/>
      <c r="T14" s="99"/>
      <c r="U14" s="98">
        <v>217.19999999999996</v>
      </c>
      <c r="V14" s="19"/>
      <c r="W14" s="98"/>
    </row>
    <row r="15" spans="1:23" ht="28.35" customHeight="1">
      <c r="A15" s="106">
        <v>4</v>
      </c>
      <c r="B15" s="112" t="s">
        <v>186</v>
      </c>
      <c r="C15" s="104" t="s">
        <v>256</v>
      </c>
      <c r="D15" s="296">
        <v>48.5</v>
      </c>
      <c r="E15" s="296">
        <v>49.3</v>
      </c>
      <c r="F15" s="278">
        <v>10.6</v>
      </c>
      <c r="G15" s="278">
        <v>10.4</v>
      </c>
      <c r="H15" s="278">
        <v>9.6</v>
      </c>
      <c r="I15" s="278">
        <v>10.199999999999999</v>
      </c>
      <c r="J15" s="278">
        <v>9.8000000000000007</v>
      </c>
      <c r="K15" s="278">
        <v>9.5</v>
      </c>
      <c r="L15" s="278">
        <v>9.6999999999999993</v>
      </c>
      <c r="M15" s="278">
        <v>10.5</v>
      </c>
      <c r="N15" s="279">
        <v>10.6</v>
      </c>
      <c r="O15" s="280">
        <v>9.1999999999999993</v>
      </c>
      <c r="P15" s="280"/>
      <c r="Q15" s="282"/>
      <c r="R15" s="283"/>
      <c r="S15" s="284"/>
      <c r="T15" s="99"/>
      <c r="U15" s="98">
        <v>197.89999999999998</v>
      </c>
      <c r="V15" s="19"/>
      <c r="W15" s="98"/>
    </row>
    <row r="16" spans="1:23" ht="28.35" customHeight="1">
      <c r="A16" s="106">
        <v>5</v>
      </c>
      <c r="B16" s="112" t="s">
        <v>176</v>
      </c>
      <c r="C16" s="104" t="s">
        <v>179</v>
      </c>
      <c r="D16" s="296">
        <v>47.6</v>
      </c>
      <c r="E16" s="296">
        <v>47.8</v>
      </c>
      <c r="F16" s="278">
        <v>9.6999999999999993</v>
      </c>
      <c r="G16" s="278">
        <v>10.199999999999999</v>
      </c>
      <c r="H16" s="278">
        <v>10.6</v>
      </c>
      <c r="I16" s="278">
        <v>10.5</v>
      </c>
      <c r="J16" s="278">
        <v>9.8000000000000007</v>
      </c>
      <c r="K16" s="278">
        <v>9.3000000000000007</v>
      </c>
      <c r="L16" s="279">
        <v>9</v>
      </c>
      <c r="M16" s="280">
        <v>9.3000000000000007</v>
      </c>
      <c r="N16" s="280"/>
      <c r="O16" s="282"/>
      <c r="P16" s="283"/>
      <c r="Q16" s="283"/>
      <c r="R16" s="283"/>
      <c r="S16" s="284"/>
      <c r="T16" s="99"/>
      <c r="U16" s="98">
        <v>173.80000000000004</v>
      </c>
      <c r="V16" s="19"/>
      <c r="W16" s="98"/>
    </row>
    <row r="17" spans="1:23" ht="28.35" customHeight="1">
      <c r="A17" s="106">
        <v>6</v>
      </c>
      <c r="B17" s="105" t="s">
        <v>184</v>
      </c>
      <c r="C17" s="104" t="s">
        <v>190</v>
      </c>
      <c r="D17" s="296">
        <v>47.1</v>
      </c>
      <c r="E17" s="296">
        <v>48.6</v>
      </c>
      <c r="F17" s="278">
        <v>10.3</v>
      </c>
      <c r="G17" s="278">
        <v>10.9</v>
      </c>
      <c r="H17" s="278">
        <v>9.9</v>
      </c>
      <c r="I17" s="278">
        <v>9.6999999999999993</v>
      </c>
      <c r="J17" s="279">
        <v>10.7</v>
      </c>
      <c r="K17" s="280">
        <v>7.7</v>
      </c>
      <c r="L17" s="280"/>
      <c r="M17" s="282"/>
      <c r="N17" s="283"/>
      <c r="O17" s="283"/>
      <c r="P17" s="283"/>
      <c r="Q17" s="283"/>
      <c r="R17" s="283"/>
      <c r="S17" s="284"/>
      <c r="T17" s="99"/>
      <c r="U17" s="98">
        <v>154.89999999999998</v>
      </c>
      <c r="V17" s="19"/>
      <c r="W17" s="98"/>
    </row>
    <row r="18" spans="1:23" ht="28.35" customHeight="1">
      <c r="A18" s="106">
        <v>7</v>
      </c>
      <c r="B18" s="105" t="s">
        <v>240</v>
      </c>
      <c r="C18" s="104" t="s">
        <v>256</v>
      </c>
      <c r="D18" s="296">
        <v>48.4</v>
      </c>
      <c r="E18" s="296">
        <v>47.9</v>
      </c>
      <c r="F18" s="278">
        <v>10</v>
      </c>
      <c r="G18" s="278">
        <v>9.5</v>
      </c>
      <c r="H18" s="279">
        <v>9.6999999999999993</v>
      </c>
      <c r="I18" s="280">
        <v>10.4</v>
      </c>
      <c r="J18" s="280"/>
      <c r="K18" s="282"/>
      <c r="L18" s="283"/>
      <c r="M18" s="283"/>
      <c r="N18" s="283"/>
      <c r="O18" s="283"/>
      <c r="P18" s="283"/>
      <c r="Q18" s="283"/>
      <c r="R18" s="283"/>
      <c r="S18" s="284"/>
      <c r="T18" s="99"/>
      <c r="U18" s="98">
        <v>135.9</v>
      </c>
      <c r="V18" s="19"/>
      <c r="W18" s="98"/>
    </row>
    <row r="19" spans="1:23" ht="28.35" customHeight="1">
      <c r="A19" s="106">
        <v>8</v>
      </c>
      <c r="B19" s="112" t="s">
        <v>234</v>
      </c>
      <c r="C19" s="104" t="s">
        <v>190</v>
      </c>
      <c r="D19" s="296">
        <v>47.1</v>
      </c>
      <c r="E19" s="296">
        <v>48.1</v>
      </c>
      <c r="F19" s="278">
        <v>10</v>
      </c>
      <c r="G19" s="285">
        <v>9</v>
      </c>
      <c r="H19" s="285"/>
      <c r="I19" s="286"/>
      <c r="J19" s="287"/>
      <c r="K19" s="287"/>
      <c r="L19" s="287"/>
      <c r="M19" s="287"/>
      <c r="N19" s="287"/>
      <c r="O19" s="287"/>
      <c r="P19" s="287"/>
      <c r="Q19" s="287"/>
      <c r="R19" s="287"/>
      <c r="S19" s="288"/>
      <c r="T19" s="99"/>
      <c r="U19" s="98">
        <v>114.2</v>
      </c>
      <c r="V19" s="19"/>
      <c r="W19" s="98"/>
    </row>
    <row r="20" spans="1:23" ht="15.75">
      <c r="A20" s="69"/>
      <c r="B20" s="69"/>
      <c r="C20" s="24"/>
      <c r="T20" s="24"/>
      <c r="U20" s="115"/>
    </row>
    <row r="21" spans="1:23" ht="15.75">
      <c r="A21" s="69"/>
      <c r="B21" s="69"/>
      <c r="C21" s="24"/>
      <c r="T21" s="24"/>
      <c r="U21" s="115"/>
    </row>
    <row r="22" spans="1:23" ht="15.75">
      <c r="A22" s="69"/>
      <c r="B22" s="97"/>
      <c r="C22" s="24"/>
      <c r="O22" s="309" t="s">
        <v>18</v>
      </c>
      <c r="P22" s="309"/>
      <c r="Q22" s="309"/>
      <c r="R22" s="309"/>
      <c r="S22" s="309"/>
      <c r="T22" s="309"/>
      <c r="U22" s="115"/>
    </row>
    <row r="23" spans="1:23" ht="15.75">
      <c r="A23" s="69"/>
      <c r="B23" s="69"/>
      <c r="C23" s="24"/>
      <c r="Q23" s="24"/>
      <c r="U23" s="115"/>
    </row>
    <row r="24" spans="1:23" ht="15.75">
      <c r="A24" s="69"/>
      <c r="B24" s="69"/>
      <c r="C24" s="24"/>
      <c r="Q24" s="24"/>
      <c r="U24" s="115"/>
    </row>
    <row r="25" spans="1:23" ht="15.75">
      <c r="A25" s="69"/>
      <c r="B25" s="69"/>
      <c r="C25" s="24"/>
      <c r="O25" s="309" t="s">
        <v>158</v>
      </c>
      <c r="P25" s="309"/>
      <c r="Q25" s="309"/>
      <c r="R25" s="309"/>
      <c r="S25" s="309"/>
      <c r="T25" s="309"/>
      <c r="U25" s="115"/>
    </row>
    <row r="26" spans="1:23" ht="15.75">
      <c r="A26" s="69"/>
      <c r="B26" s="69"/>
      <c r="C26" s="24"/>
      <c r="P26" s="309" t="s">
        <v>159</v>
      </c>
      <c r="Q26" s="309"/>
      <c r="R26" s="309"/>
      <c r="S26" s="309"/>
      <c r="U26" s="115"/>
    </row>
  </sheetData>
  <mergeCells count="11">
    <mergeCell ref="A1:W1"/>
    <mergeCell ref="A2:W2"/>
    <mergeCell ref="A3:W3"/>
    <mergeCell ref="O25:T25"/>
    <mergeCell ref="P26:S26"/>
    <mergeCell ref="A5:B5"/>
    <mergeCell ref="A6:K6"/>
    <mergeCell ref="A7:D7"/>
    <mergeCell ref="A8:V8"/>
    <mergeCell ref="A10:V10"/>
    <mergeCell ref="O22:T22"/>
  </mergeCells>
  <conditionalFormatting sqref="T12:T19">
    <cfRule type="duplicateValues" dxfId="1" priority="1"/>
  </conditionalFormatting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Q41"/>
  <sheetViews>
    <sheetView view="pageLayout" topLeftCell="A10" workbookViewId="0">
      <selection activeCell="J23" sqref="J23"/>
    </sheetView>
  </sheetViews>
  <sheetFormatPr defaultRowHeight="15"/>
  <cols>
    <col min="1" max="1" width="3.28515625" style="24" customWidth="1"/>
    <col min="2" max="2" width="21.42578125" customWidth="1"/>
    <col min="3" max="3" width="22.7109375" customWidth="1"/>
    <col min="4" max="9" width="5.5703125" style="212" customWidth="1"/>
    <col min="10" max="10" width="6.42578125" style="24" customWidth="1"/>
    <col min="11" max="11" width="4.7109375" style="79" customWidth="1"/>
    <col min="12" max="12" width="6.7109375" style="115" customWidth="1"/>
  </cols>
  <sheetData>
    <row r="1" spans="1:17" ht="51" customHeight="1">
      <c r="A1" s="298" t="s">
        <v>112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74"/>
      <c r="N1" s="74"/>
      <c r="O1" s="74"/>
      <c r="P1" s="74"/>
      <c r="Q1" s="74"/>
    </row>
    <row r="2" spans="1:17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7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</row>
    <row r="5" spans="1:17" ht="15.75">
      <c r="A5" s="325" t="s">
        <v>16</v>
      </c>
      <c r="B5" s="325"/>
      <c r="C5" s="68"/>
      <c r="D5" s="211"/>
      <c r="E5" s="211"/>
      <c r="F5" s="211"/>
      <c r="G5" s="211"/>
      <c r="H5" s="211"/>
      <c r="I5" s="211"/>
      <c r="J5" s="69"/>
      <c r="K5" s="84"/>
      <c r="L5" s="215"/>
    </row>
    <row r="6" spans="1:17" ht="15.75">
      <c r="A6" s="325" t="s">
        <v>103</v>
      </c>
      <c r="B6" s="325"/>
      <c r="C6" s="325"/>
      <c r="D6" s="211"/>
      <c r="E6" s="211"/>
      <c r="F6" s="211"/>
      <c r="G6" s="211"/>
      <c r="H6" s="211"/>
      <c r="I6" s="211"/>
      <c r="J6" s="69"/>
      <c r="K6" s="84"/>
      <c r="L6" s="215"/>
    </row>
    <row r="7" spans="1:17" ht="15.75">
      <c r="A7" s="325" t="s">
        <v>17</v>
      </c>
      <c r="B7" s="325"/>
      <c r="C7" s="325"/>
      <c r="D7" s="211"/>
      <c r="E7" s="211"/>
      <c r="F7" s="211"/>
      <c r="G7" s="211"/>
      <c r="H7" s="211"/>
      <c r="I7" s="211"/>
      <c r="J7" s="69"/>
      <c r="K7" s="84"/>
      <c r="L7" s="215"/>
    </row>
    <row r="8" spans="1:17">
      <c r="A8" s="379" t="s">
        <v>249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</row>
    <row r="9" spans="1:17">
      <c r="A9" s="45"/>
      <c r="B9" s="45"/>
      <c r="C9" s="45"/>
    </row>
    <row r="10" spans="1:17">
      <c r="A10" s="380" t="s">
        <v>104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</row>
    <row r="11" spans="1:17" ht="15" customHeight="1">
      <c r="A11" s="393" t="s">
        <v>3</v>
      </c>
      <c r="B11" s="394" t="s">
        <v>0</v>
      </c>
      <c r="C11" s="393" t="s">
        <v>1</v>
      </c>
      <c r="D11" s="399" t="s">
        <v>4</v>
      </c>
      <c r="E11" s="399" t="s">
        <v>5</v>
      </c>
      <c r="F11" s="399" t="s">
        <v>6</v>
      </c>
      <c r="G11" s="399" t="s">
        <v>7</v>
      </c>
      <c r="H11" s="399" t="s">
        <v>8</v>
      </c>
      <c r="I11" s="399" t="s">
        <v>9</v>
      </c>
      <c r="J11" s="392" t="s">
        <v>10</v>
      </c>
      <c r="K11" s="392" t="s">
        <v>11</v>
      </c>
      <c r="L11" s="392" t="s">
        <v>12</v>
      </c>
    </row>
    <row r="12" spans="1:17">
      <c r="A12" s="393"/>
      <c r="B12" s="395"/>
      <c r="C12" s="393"/>
      <c r="D12" s="399"/>
      <c r="E12" s="399"/>
      <c r="F12" s="399"/>
      <c r="G12" s="399"/>
      <c r="H12" s="399"/>
      <c r="I12" s="399"/>
      <c r="J12" s="392"/>
      <c r="K12" s="392"/>
      <c r="L12" s="392"/>
    </row>
    <row r="13" spans="1:17">
      <c r="A13" s="27">
        <v>1</v>
      </c>
      <c r="B13" s="12" t="s">
        <v>183</v>
      </c>
      <c r="C13" s="6" t="s">
        <v>164</v>
      </c>
      <c r="D13" s="57">
        <v>98.4</v>
      </c>
      <c r="E13" s="57">
        <v>101.3</v>
      </c>
      <c r="F13" s="57">
        <v>100.4</v>
      </c>
      <c r="G13" s="57">
        <v>101.7</v>
      </c>
      <c r="H13" s="57">
        <v>100.6</v>
      </c>
      <c r="I13" s="57">
        <v>100.2</v>
      </c>
      <c r="J13" s="53">
        <f t="shared" ref="J13:J27" si="0">SUM(D13:I13)</f>
        <v>602.6</v>
      </c>
      <c r="K13" s="292" t="s">
        <v>201</v>
      </c>
      <c r="L13" s="199"/>
    </row>
    <row r="14" spans="1:17">
      <c r="A14" s="27">
        <v>2</v>
      </c>
      <c r="B14" s="12" t="s">
        <v>181</v>
      </c>
      <c r="C14" s="6" t="s">
        <v>172</v>
      </c>
      <c r="D14" s="57">
        <v>101.4</v>
      </c>
      <c r="E14" s="57">
        <v>100.7</v>
      </c>
      <c r="F14" s="57">
        <v>100.2</v>
      </c>
      <c r="G14" s="57">
        <v>99.2</v>
      </c>
      <c r="H14" s="57">
        <v>99.3</v>
      </c>
      <c r="I14" s="57">
        <v>100.5</v>
      </c>
      <c r="J14" s="53">
        <f t="shared" si="0"/>
        <v>601.29999999999995</v>
      </c>
      <c r="K14" s="292" t="s">
        <v>200</v>
      </c>
      <c r="L14" s="199"/>
    </row>
    <row r="15" spans="1:17">
      <c r="A15" s="27">
        <v>3</v>
      </c>
      <c r="B15" s="12" t="s">
        <v>186</v>
      </c>
      <c r="C15" s="6" t="s">
        <v>187</v>
      </c>
      <c r="D15" s="57">
        <v>100.6</v>
      </c>
      <c r="E15" s="57">
        <v>99.5</v>
      </c>
      <c r="F15" s="57">
        <v>102</v>
      </c>
      <c r="G15" s="57">
        <v>102.3</v>
      </c>
      <c r="H15" s="57">
        <v>94.1</v>
      </c>
      <c r="I15" s="57">
        <v>102</v>
      </c>
      <c r="J15" s="53">
        <f t="shared" si="0"/>
        <v>600.5</v>
      </c>
      <c r="K15" s="292" t="s">
        <v>227</v>
      </c>
      <c r="L15" s="199"/>
    </row>
    <row r="16" spans="1:17">
      <c r="A16" s="27">
        <v>4</v>
      </c>
      <c r="B16" s="9" t="s">
        <v>185</v>
      </c>
      <c r="C16" s="10" t="s">
        <v>164</v>
      </c>
      <c r="D16" s="57">
        <v>99.9</v>
      </c>
      <c r="E16" s="57">
        <v>101.3</v>
      </c>
      <c r="F16" s="57">
        <v>100.8</v>
      </c>
      <c r="G16" s="57">
        <v>97.6</v>
      </c>
      <c r="H16" s="57">
        <v>99</v>
      </c>
      <c r="I16" s="57">
        <v>101.3</v>
      </c>
      <c r="J16" s="53">
        <f t="shared" si="0"/>
        <v>599.9</v>
      </c>
      <c r="K16" s="292" t="s">
        <v>202</v>
      </c>
      <c r="L16" s="199"/>
    </row>
    <row r="17" spans="1:12">
      <c r="A17" s="27">
        <v>5</v>
      </c>
      <c r="B17" s="12" t="s">
        <v>184</v>
      </c>
      <c r="C17" s="6" t="s">
        <v>164</v>
      </c>
      <c r="D17" s="57">
        <v>100.3</v>
      </c>
      <c r="E17" s="57">
        <v>100.5</v>
      </c>
      <c r="F17" s="57">
        <v>95</v>
      </c>
      <c r="G17" s="57">
        <v>98.2</v>
      </c>
      <c r="H17" s="57">
        <v>99.4</v>
      </c>
      <c r="I17" s="57">
        <v>96.3</v>
      </c>
      <c r="J17" s="53">
        <f t="shared" si="0"/>
        <v>589.69999999999993</v>
      </c>
      <c r="K17" s="292" t="s">
        <v>198</v>
      </c>
      <c r="L17" s="199"/>
    </row>
    <row r="18" spans="1:12">
      <c r="A18" s="27">
        <v>6</v>
      </c>
      <c r="B18" s="7" t="s">
        <v>234</v>
      </c>
      <c r="C18" s="8" t="s">
        <v>190</v>
      </c>
      <c r="D18" s="57">
        <v>98.3</v>
      </c>
      <c r="E18" s="57">
        <v>95</v>
      </c>
      <c r="F18" s="57">
        <v>95.4</v>
      </c>
      <c r="G18" s="57">
        <v>96.2</v>
      </c>
      <c r="H18" s="57">
        <v>99</v>
      </c>
      <c r="I18" s="57">
        <v>99.9</v>
      </c>
      <c r="J18" s="53">
        <f t="shared" si="0"/>
        <v>583.80000000000007</v>
      </c>
      <c r="K18" s="292" t="s">
        <v>204</v>
      </c>
      <c r="L18" s="199"/>
    </row>
    <row r="19" spans="1:12">
      <c r="A19" s="27">
        <v>7</v>
      </c>
      <c r="B19" s="14" t="s">
        <v>240</v>
      </c>
      <c r="C19" s="5" t="s">
        <v>187</v>
      </c>
      <c r="D19" s="57">
        <v>99.6</v>
      </c>
      <c r="E19" s="57">
        <v>100.8</v>
      </c>
      <c r="F19" s="57">
        <v>99.8</v>
      </c>
      <c r="G19" s="57">
        <v>95.2</v>
      </c>
      <c r="H19" s="57">
        <v>95</v>
      </c>
      <c r="I19" s="57">
        <v>92.8</v>
      </c>
      <c r="J19" s="53">
        <f t="shared" si="0"/>
        <v>583.19999999999993</v>
      </c>
      <c r="K19" s="292" t="s">
        <v>203</v>
      </c>
      <c r="L19" s="199"/>
    </row>
    <row r="20" spans="1:12">
      <c r="A20" s="27">
        <v>8</v>
      </c>
      <c r="B20" s="12" t="s">
        <v>176</v>
      </c>
      <c r="C20" s="6" t="s">
        <v>179</v>
      </c>
      <c r="D20" s="57">
        <v>98.7</v>
      </c>
      <c r="E20" s="57">
        <v>97.4</v>
      </c>
      <c r="F20" s="57">
        <v>94</v>
      </c>
      <c r="G20" s="57">
        <v>97.6</v>
      </c>
      <c r="H20" s="57">
        <v>97.2</v>
      </c>
      <c r="I20" s="57">
        <v>95.9</v>
      </c>
      <c r="J20" s="53">
        <f t="shared" si="0"/>
        <v>580.80000000000007</v>
      </c>
      <c r="K20" s="292" t="s">
        <v>199</v>
      </c>
      <c r="L20" s="199"/>
    </row>
    <row r="21" spans="1:12">
      <c r="A21" s="27">
        <v>9</v>
      </c>
      <c r="B21" s="9" t="s">
        <v>180</v>
      </c>
      <c r="C21" s="10" t="s">
        <v>172</v>
      </c>
      <c r="D21" s="57">
        <v>96.3</v>
      </c>
      <c r="E21" s="57">
        <v>94.5</v>
      </c>
      <c r="F21" s="57">
        <v>94.2</v>
      </c>
      <c r="G21" s="57">
        <v>99.7</v>
      </c>
      <c r="H21" s="57">
        <v>96.4</v>
      </c>
      <c r="I21" s="57">
        <v>96.8</v>
      </c>
      <c r="J21" s="53">
        <f t="shared" si="0"/>
        <v>577.9</v>
      </c>
      <c r="K21" s="82"/>
      <c r="L21" s="199"/>
    </row>
    <row r="22" spans="1:12">
      <c r="A22" s="27">
        <v>10</v>
      </c>
      <c r="B22" s="12" t="s">
        <v>189</v>
      </c>
      <c r="C22" s="6" t="s">
        <v>190</v>
      </c>
      <c r="D22" s="57">
        <v>96.3</v>
      </c>
      <c r="E22" s="57">
        <v>96.1</v>
      </c>
      <c r="F22" s="57">
        <v>96.9</v>
      </c>
      <c r="G22" s="57">
        <v>97.6</v>
      </c>
      <c r="H22" s="57">
        <v>95.3</v>
      </c>
      <c r="I22" s="57">
        <v>94.5</v>
      </c>
      <c r="J22" s="53">
        <f t="shared" si="0"/>
        <v>576.70000000000005</v>
      </c>
      <c r="K22" s="82"/>
      <c r="L22" s="199"/>
    </row>
    <row r="23" spans="1:12">
      <c r="A23" s="27">
        <v>11</v>
      </c>
      <c r="B23" s="13" t="s">
        <v>191</v>
      </c>
      <c r="C23" s="8" t="s">
        <v>190</v>
      </c>
      <c r="D23" s="57">
        <v>97</v>
      </c>
      <c r="E23" s="57">
        <v>87.3</v>
      </c>
      <c r="F23" s="57">
        <v>97</v>
      </c>
      <c r="G23" s="57">
        <v>102.5</v>
      </c>
      <c r="H23" s="57">
        <v>94.8</v>
      </c>
      <c r="I23" s="57">
        <v>97.1</v>
      </c>
      <c r="J23" s="53">
        <f t="shared" si="0"/>
        <v>575.70000000000005</v>
      </c>
      <c r="K23" s="82"/>
      <c r="L23" s="199"/>
    </row>
    <row r="24" spans="1:12">
      <c r="A24" s="27">
        <v>12</v>
      </c>
      <c r="B24" s="9" t="s">
        <v>250</v>
      </c>
      <c r="C24" s="8" t="s">
        <v>190</v>
      </c>
      <c r="D24" s="57">
        <v>92.2</v>
      </c>
      <c r="E24" s="57">
        <v>93.1</v>
      </c>
      <c r="F24" s="57">
        <v>97.2</v>
      </c>
      <c r="G24" s="57">
        <v>95.2</v>
      </c>
      <c r="H24" s="57">
        <v>98.6</v>
      </c>
      <c r="I24" s="57">
        <v>95.7</v>
      </c>
      <c r="J24" s="53">
        <f t="shared" si="0"/>
        <v>572</v>
      </c>
      <c r="K24" s="82"/>
      <c r="L24" s="199"/>
    </row>
    <row r="25" spans="1:12">
      <c r="A25" s="27">
        <v>13</v>
      </c>
      <c r="B25" s="14" t="s">
        <v>177</v>
      </c>
      <c r="C25" s="6" t="s">
        <v>179</v>
      </c>
      <c r="D25" s="57">
        <v>91.9</v>
      </c>
      <c r="E25" s="57">
        <v>91.8</v>
      </c>
      <c r="F25" s="57">
        <v>96.6</v>
      </c>
      <c r="G25" s="57">
        <v>94.8</v>
      </c>
      <c r="H25" s="57">
        <v>96.2</v>
      </c>
      <c r="I25" s="57">
        <v>88.7</v>
      </c>
      <c r="J25" s="53">
        <f t="shared" si="0"/>
        <v>560</v>
      </c>
      <c r="K25" s="82"/>
      <c r="L25" s="199"/>
    </row>
    <row r="26" spans="1:12">
      <c r="A26" s="27">
        <v>14</v>
      </c>
      <c r="B26" s="14" t="s">
        <v>178</v>
      </c>
      <c r="C26" s="6" t="s">
        <v>179</v>
      </c>
      <c r="D26" s="57">
        <v>84.8</v>
      </c>
      <c r="E26" s="57">
        <v>92.2</v>
      </c>
      <c r="F26" s="57">
        <v>92.6</v>
      </c>
      <c r="G26" s="57">
        <v>91.1</v>
      </c>
      <c r="H26" s="57">
        <v>95.7</v>
      </c>
      <c r="I26" s="57">
        <v>93.9</v>
      </c>
      <c r="J26" s="53">
        <f t="shared" si="0"/>
        <v>550.30000000000007</v>
      </c>
      <c r="K26" s="82"/>
      <c r="L26" s="199"/>
    </row>
    <row r="27" spans="1:12">
      <c r="A27" s="27">
        <v>15</v>
      </c>
      <c r="B27" s="15" t="s">
        <v>182</v>
      </c>
      <c r="C27" s="5" t="s">
        <v>172</v>
      </c>
      <c r="D27" s="57">
        <v>83.1</v>
      </c>
      <c r="E27" s="57">
        <v>89.2</v>
      </c>
      <c r="F27" s="57">
        <v>91.9</v>
      </c>
      <c r="G27" s="57">
        <v>92.7</v>
      </c>
      <c r="H27" s="57">
        <v>86.5</v>
      </c>
      <c r="I27" s="57">
        <v>84.8</v>
      </c>
      <c r="J27" s="53">
        <f t="shared" si="0"/>
        <v>528.20000000000005</v>
      </c>
      <c r="K27" s="82"/>
      <c r="L27" s="199"/>
    </row>
    <row r="28" spans="1:12" s="197" customFormat="1">
      <c r="A28" s="36"/>
      <c r="B28" s="213"/>
      <c r="C28" s="214"/>
      <c r="D28" s="119"/>
      <c r="E28" s="119"/>
      <c r="F28" s="119"/>
      <c r="G28" s="119"/>
      <c r="H28" s="119"/>
      <c r="I28" s="119"/>
      <c r="J28" s="54"/>
      <c r="K28" s="36"/>
      <c r="L28" s="127"/>
    </row>
    <row r="29" spans="1:12">
      <c r="B29" s="41"/>
      <c r="C29" s="17"/>
      <c r="H29" s="309" t="s">
        <v>18</v>
      </c>
      <c r="I29" s="309"/>
      <c r="J29" s="309"/>
      <c r="K29" s="309"/>
      <c r="L29" s="309"/>
    </row>
    <row r="30" spans="1:12">
      <c r="B30" s="17"/>
      <c r="C30" s="17"/>
      <c r="J30"/>
    </row>
    <row r="31" spans="1:12">
      <c r="B31" s="17"/>
      <c r="C31" s="17"/>
      <c r="J31"/>
    </row>
    <row r="32" spans="1:12">
      <c r="B32" s="17"/>
      <c r="C32" s="17"/>
      <c r="H32" s="309" t="s">
        <v>158</v>
      </c>
      <c r="I32" s="309"/>
      <c r="J32" s="309"/>
      <c r="K32" s="309"/>
      <c r="L32" s="309"/>
    </row>
    <row r="33" spans="2:11">
      <c r="B33" s="17"/>
      <c r="C33" s="17"/>
      <c r="I33" s="309" t="s">
        <v>159</v>
      </c>
      <c r="J33" s="309"/>
      <c r="K33" s="309"/>
    </row>
    <row r="34" spans="2:11">
      <c r="B34" s="17"/>
      <c r="C34" s="17"/>
    </row>
    <row r="35" spans="2:11">
      <c r="B35" s="17"/>
      <c r="C35" s="17"/>
    </row>
    <row r="36" spans="2:11">
      <c r="B36" s="17"/>
      <c r="C36" s="17"/>
    </row>
    <row r="37" spans="2:11">
      <c r="B37" s="17"/>
      <c r="C37" s="17"/>
    </row>
    <row r="38" spans="2:11">
      <c r="B38" s="17"/>
      <c r="C38" s="17"/>
    </row>
    <row r="39" spans="2:11">
      <c r="B39" s="17"/>
      <c r="C39" s="17"/>
    </row>
    <row r="40" spans="2:11">
      <c r="B40" s="17"/>
      <c r="C40" s="17"/>
    </row>
    <row r="41" spans="2:11">
      <c r="B41" s="17"/>
      <c r="C41" s="17"/>
    </row>
  </sheetData>
  <sortState ref="B13:J27">
    <sortCondition descending="1" ref="J13:J27"/>
    <sortCondition descending="1" ref="I13:I27"/>
    <sortCondition descending="1" ref="H13:H27"/>
  </sortState>
  <mergeCells count="23">
    <mergeCell ref="A7:C7"/>
    <mergeCell ref="A8:L8"/>
    <mergeCell ref="A10:L10"/>
    <mergeCell ref="A1:L1"/>
    <mergeCell ref="A2:L2"/>
    <mergeCell ref="A3:L3"/>
    <mergeCell ref="A5:B5"/>
    <mergeCell ref="A6:C6"/>
    <mergeCell ref="E11:E12"/>
    <mergeCell ref="A11:A12"/>
    <mergeCell ref="B11:B12"/>
    <mergeCell ref="C11:C12"/>
    <mergeCell ref="D11:D12"/>
    <mergeCell ref="H32:L32"/>
    <mergeCell ref="I33:K33"/>
    <mergeCell ref="K11:K12"/>
    <mergeCell ref="L11:L12"/>
    <mergeCell ref="F11:F12"/>
    <mergeCell ref="G11:G12"/>
    <mergeCell ref="H11:H12"/>
    <mergeCell ref="I11:I12"/>
    <mergeCell ref="J11:J12"/>
    <mergeCell ref="H29:L29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I72"/>
  <sheetViews>
    <sheetView view="pageLayout" topLeftCell="A11" workbookViewId="0">
      <selection activeCell="C33" sqref="C33"/>
    </sheetView>
  </sheetViews>
  <sheetFormatPr defaultColWidth="9.140625" defaultRowHeight="15"/>
  <cols>
    <col min="1" max="1" width="2.85546875" style="115" customWidth="1"/>
    <col min="2" max="2" width="28.28515625" style="140" customWidth="1"/>
    <col min="3" max="3" width="27.42578125" style="209" customWidth="1"/>
    <col min="4" max="4" width="12.7109375" style="142" customWidth="1"/>
    <col min="5" max="5" width="9.85546875" style="24" bestFit="1" customWidth="1"/>
    <col min="6" max="6" width="9.140625" style="115"/>
    <col min="7" max="16384" width="9.140625" style="140"/>
  </cols>
  <sheetData>
    <row r="1" spans="1:9" ht="51" customHeight="1">
      <c r="A1" s="298" t="s">
        <v>109</v>
      </c>
      <c r="B1" s="298"/>
      <c r="C1" s="298"/>
      <c r="D1" s="298"/>
      <c r="E1" s="298"/>
      <c r="F1" s="298"/>
      <c r="G1" s="74"/>
      <c r="H1" s="74"/>
      <c r="I1" s="74"/>
    </row>
    <row r="2" spans="1:9" ht="21">
      <c r="A2" s="305" t="s">
        <v>149</v>
      </c>
      <c r="B2" s="305"/>
      <c r="C2" s="305"/>
      <c r="D2" s="305"/>
      <c r="E2" s="305"/>
      <c r="F2" s="305"/>
    </row>
    <row r="3" spans="1:9" ht="21">
      <c r="A3" s="305" t="s">
        <v>15</v>
      </c>
      <c r="B3" s="305"/>
      <c r="C3" s="305"/>
      <c r="D3" s="305"/>
      <c r="E3" s="305"/>
      <c r="F3" s="305"/>
    </row>
    <row r="4" spans="1:9">
      <c r="D4" s="24"/>
    </row>
    <row r="5" spans="1:9" ht="15.75">
      <c r="A5" s="325" t="s">
        <v>16</v>
      </c>
      <c r="B5" s="325"/>
      <c r="C5" s="210"/>
      <c r="D5" s="69"/>
    </row>
    <row r="6" spans="1:9" ht="15.75">
      <c r="A6" s="325" t="s">
        <v>103</v>
      </c>
      <c r="B6" s="325"/>
      <c r="C6" s="325"/>
      <c r="D6" s="69"/>
    </row>
    <row r="7" spans="1:9" ht="15.75">
      <c r="A7" s="325" t="s">
        <v>17</v>
      </c>
      <c r="B7" s="325"/>
      <c r="C7" s="325"/>
      <c r="D7" s="69"/>
    </row>
    <row r="8" spans="1:9">
      <c r="A8" s="379" t="s">
        <v>249</v>
      </c>
      <c r="B8" s="379"/>
      <c r="C8" s="379"/>
      <c r="D8" s="379"/>
    </row>
    <row r="9" spans="1:9">
      <c r="B9" s="45"/>
      <c r="C9" s="186"/>
      <c r="D9" s="24"/>
    </row>
    <row r="10" spans="1:9">
      <c r="A10" s="409" t="s">
        <v>238</v>
      </c>
      <c r="B10" s="409"/>
      <c r="C10" s="409"/>
      <c r="D10" s="409"/>
      <c r="E10" s="409"/>
      <c r="F10" s="409"/>
    </row>
    <row r="11" spans="1:9">
      <c r="A11" s="409" t="s">
        <v>237</v>
      </c>
      <c r="B11" s="409"/>
      <c r="C11" s="409"/>
      <c r="D11" s="409"/>
    </row>
    <row r="12" spans="1:9">
      <c r="A12" s="380" t="s">
        <v>108</v>
      </c>
      <c r="B12" s="380"/>
      <c r="C12" s="380"/>
      <c r="D12" s="380"/>
    </row>
    <row r="13" spans="1:9" ht="15" customHeight="1">
      <c r="A13" s="396" t="s">
        <v>3</v>
      </c>
      <c r="B13" s="394" t="s">
        <v>0</v>
      </c>
      <c r="C13" s="393" t="s">
        <v>1</v>
      </c>
      <c r="D13" s="416" t="s">
        <v>94</v>
      </c>
      <c r="E13" s="381" t="s">
        <v>10</v>
      </c>
      <c r="F13" s="381" t="s">
        <v>12</v>
      </c>
    </row>
    <row r="14" spans="1:9">
      <c r="A14" s="396"/>
      <c r="B14" s="395"/>
      <c r="C14" s="393"/>
      <c r="D14" s="416"/>
      <c r="E14" s="382"/>
      <c r="F14" s="382"/>
    </row>
    <row r="15" spans="1:9">
      <c r="A15" s="402">
        <v>1</v>
      </c>
      <c r="B15" s="14" t="s">
        <v>183</v>
      </c>
      <c r="C15" s="405" t="s">
        <v>164</v>
      </c>
      <c r="D15" s="161">
        <v>602.6</v>
      </c>
      <c r="E15" s="428">
        <v>1792.2</v>
      </c>
      <c r="F15" s="381"/>
    </row>
    <row r="16" spans="1:9">
      <c r="A16" s="403"/>
      <c r="B16" s="12" t="s">
        <v>184</v>
      </c>
      <c r="C16" s="406"/>
      <c r="D16" s="161">
        <v>589.70000000000005</v>
      </c>
      <c r="E16" s="429"/>
      <c r="F16" s="400"/>
    </row>
    <row r="17" spans="1:6">
      <c r="A17" s="404"/>
      <c r="B17" s="15" t="s">
        <v>185</v>
      </c>
      <c r="C17" s="407"/>
      <c r="D17" s="169">
        <v>599.9</v>
      </c>
      <c r="E17" s="430"/>
      <c r="F17" s="382"/>
    </row>
    <row r="18" spans="1:6">
      <c r="A18" s="401"/>
      <c r="B18" s="401"/>
      <c r="C18" s="401"/>
      <c r="D18" s="401"/>
      <c r="E18" s="401"/>
    </row>
    <row r="19" spans="1:6">
      <c r="A19" s="402">
        <v>2</v>
      </c>
      <c r="B19" s="14" t="s">
        <v>234</v>
      </c>
      <c r="C19" s="405" t="s">
        <v>190</v>
      </c>
      <c r="D19" s="161">
        <v>583.79999999999995</v>
      </c>
      <c r="E19" s="381">
        <v>1731.5</v>
      </c>
      <c r="F19" s="381"/>
    </row>
    <row r="20" spans="1:6">
      <c r="A20" s="403"/>
      <c r="B20" s="15" t="s">
        <v>191</v>
      </c>
      <c r="C20" s="406"/>
      <c r="D20" s="161">
        <v>575.70000000000005</v>
      </c>
      <c r="E20" s="400"/>
      <c r="F20" s="400"/>
    </row>
    <row r="21" spans="1:6">
      <c r="A21" s="404"/>
      <c r="B21" s="14" t="s">
        <v>250</v>
      </c>
      <c r="C21" s="407"/>
      <c r="D21" s="161">
        <v>572</v>
      </c>
      <c r="E21" s="382"/>
      <c r="F21" s="382"/>
    </row>
    <row r="22" spans="1:6">
      <c r="A22" s="401"/>
      <c r="B22" s="401"/>
      <c r="C22" s="401"/>
      <c r="D22" s="401"/>
      <c r="E22" s="401"/>
    </row>
    <row r="23" spans="1:6">
      <c r="A23" s="402">
        <v>3</v>
      </c>
      <c r="B23" s="14" t="s">
        <v>181</v>
      </c>
      <c r="C23" s="405" t="s">
        <v>172</v>
      </c>
      <c r="D23" s="161">
        <v>601.29999999999995</v>
      </c>
      <c r="E23" s="381">
        <v>1707.4</v>
      </c>
      <c r="F23" s="381"/>
    </row>
    <row r="24" spans="1:6">
      <c r="A24" s="403"/>
      <c r="B24" s="12" t="s">
        <v>180</v>
      </c>
      <c r="C24" s="406"/>
      <c r="D24" s="161">
        <v>577.9</v>
      </c>
      <c r="E24" s="400"/>
      <c r="F24" s="400"/>
    </row>
    <row r="25" spans="1:6">
      <c r="A25" s="404"/>
      <c r="B25" s="14" t="s">
        <v>182</v>
      </c>
      <c r="C25" s="407"/>
      <c r="D25" s="161">
        <v>528.20000000000005</v>
      </c>
      <c r="E25" s="382"/>
      <c r="F25" s="382"/>
    </row>
    <row r="26" spans="1:6">
      <c r="A26" s="185"/>
      <c r="B26" s="41"/>
      <c r="C26" s="193"/>
      <c r="D26" s="64"/>
    </row>
    <row r="27" spans="1:6">
      <c r="A27" s="402">
        <v>4</v>
      </c>
      <c r="B27" s="14" t="s">
        <v>176</v>
      </c>
      <c r="C27" s="405" t="s">
        <v>179</v>
      </c>
      <c r="D27" s="216">
        <v>580.79999999999995</v>
      </c>
      <c r="E27" s="381">
        <v>1691.1</v>
      </c>
      <c r="F27" s="381"/>
    </row>
    <row r="28" spans="1:6">
      <c r="A28" s="403"/>
      <c r="B28" s="12" t="s">
        <v>177</v>
      </c>
      <c r="C28" s="406"/>
      <c r="D28" s="216">
        <v>560</v>
      </c>
      <c r="E28" s="400"/>
      <c r="F28" s="400"/>
    </row>
    <row r="29" spans="1:6">
      <c r="A29" s="404"/>
      <c r="B29" s="14" t="s">
        <v>178</v>
      </c>
      <c r="C29" s="407"/>
      <c r="D29" s="161">
        <v>550.29999999999995</v>
      </c>
      <c r="E29" s="382"/>
      <c r="F29" s="382"/>
    </row>
    <row r="30" spans="1:6">
      <c r="A30" s="185"/>
      <c r="B30" s="41"/>
      <c r="C30" s="193"/>
      <c r="D30" s="64"/>
      <c r="E30" s="127"/>
    </row>
    <row r="31" spans="1:6">
      <c r="A31" s="185"/>
      <c r="B31" s="41"/>
      <c r="C31" s="193"/>
      <c r="D31" s="64"/>
      <c r="E31" s="127"/>
    </row>
    <row r="32" spans="1:6">
      <c r="D32" s="309" t="s">
        <v>18</v>
      </c>
      <c r="E32" s="309"/>
      <c r="F32" s="309"/>
    </row>
    <row r="33" spans="4:6">
      <c r="D33" s="133"/>
    </row>
    <row r="35" spans="4:6">
      <c r="D35" s="408" t="s">
        <v>158</v>
      </c>
      <c r="E35" s="408"/>
      <c r="F35" s="408"/>
    </row>
    <row r="36" spans="4:6">
      <c r="D36" s="408" t="s">
        <v>159</v>
      </c>
      <c r="E36" s="408"/>
      <c r="F36" s="408"/>
    </row>
    <row r="72" spans="3:3">
      <c r="C72" s="209" t="e">
        <f>-'R2-KPN 40- KOB'!B13</f>
        <v>#VALUE!</v>
      </c>
    </row>
  </sheetData>
  <mergeCells count="37">
    <mergeCell ref="A8:D8"/>
    <mergeCell ref="A1:F1"/>
    <mergeCell ref="A2:F2"/>
    <mergeCell ref="A3:F3"/>
    <mergeCell ref="A5:B5"/>
    <mergeCell ref="A7:C7"/>
    <mergeCell ref="A11:D11"/>
    <mergeCell ref="A12:D12"/>
    <mergeCell ref="A13:A14"/>
    <mergeCell ref="B13:B14"/>
    <mergeCell ref="C13:C14"/>
    <mergeCell ref="D13:D14"/>
    <mergeCell ref="F27:F29"/>
    <mergeCell ref="E13:E14"/>
    <mergeCell ref="A15:A17"/>
    <mergeCell ref="C15:C17"/>
    <mergeCell ref="E15:E17"/>
    <mergeCell ref="A18:E18"/>
    <mergeCell ref="A19:A21"/>
    <mergeCell ref="C19:C21"/>
    <mergeCell ref="E19:E21"/>
    <mergeCell ref="D36:F36"/>
    <mergeCell ref="A6:C6"/>
    <mergeCell ref="A10:F10"/>
    <mergeCell ref="A27:A29"/>
    <mergeCell ref="C27:C29"/>
    <mergeCell ref="E27:E29"/>
    <mergeCell ref="F13:F14"/>
    <mergeCell ref="F15:F17"/>
    <mergeCell ref="F19:F21"/>
    <mergeCell ref="A22:E22"/>
    <mergeCell ref="A23:A25"/>
    <mergeCell ref="C23:C25"/>
    <mergeCell ref="E23:E25"/>
    <mergeCell ref="D32:F32"/>
    <mergeCell ref="D35:F35"/>
    <mergeCell ref="F23:F25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1"/>
  </sheetPr>
  <dimension ref="A1:W25"/>
  <sheetViews>
    <sheetView view="pageLayout" topLeftCell="A6" workbookViewId="0">
      <selection activeCell="C14" sqref="B12:C14"/>
    </sheetView>
  </sheetViews>
  <sheetFormatPr defaultColWidth="9.140625" defaultRowHeight="15"/>
  <cols>
    <col min="1" max="1" width="2.5703125" style="85" customWidth="1"/>
    <col min="2" max="2" width="17.7109375" style="85" customWidth="1"/>
    <col min="3" max="3" width="10.42578125" style="85" customWidth="1"/>
    <col min="4" max="20" width="3.28515625" style="85" customWidth="1"/>
    <col min="21" max="21" width="6.42578125" style="85" customWidth="1"/>
    <col min="22" max="22" width="9.140625" style="85" hidden="1" customWidth="1"/>
    <col min="23" max="23" width="6" style="115" customWidth="1"/>
    <col min="24" max="16384" width="9.140625" style="85"/>
  </cols>
  <sheetData>
    <row r="1" spans="1:23" ht="51" customHeight="1">
      <c r="A1" s="298" t="s">
        <v>114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>
      <c r="A4" s="24"/>
      <c r="B4" s="24"/>
      <c r="C4" s="117"/>
      <c r="K4" s="24"/>
      <c r="M4" s="79"/>
      <c r="U4" s="24"/>
      <c r="V4" s="24"/>
    </row>
    <row r="5" spans="1:23" ht="15.75">
      <c r="A5" s="325" t="s">
        <v>16</v>
      </c>
      <c r="B5" s="325"/>
      <c r="C5" s="116"/>
      <c r="D5" s="68"/>
      <c r="E5" s="68"/>
      <c r="F5" s="68"/>
      <c r="G5" s="68"/>
      <c r="H5" s="68"/>
      <c r="I5" s="68"/>
      <c r="J5" s="68"/>
      <c r="K5" s="69"/>
      <c r="L5" s="68"/>
      <c r="M5" s="84"/>
      <c r="N5" s="68"/>
      <c r="U5" s="24"/>
      <c r="V5" s="24"/>
    </row>
    <row r="6" spans="1:23" ht="15.75">
      <c r="A6" s="325" t="s">
        <v>105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68"/>
      <c r="M6" s="84"/>
      <c r="N6" s="68"/>
      <c r="U6" s="24"/>
      <c r="V6" s="24"/>
    </row>
    <row r="7" spans="1:23" ht="15.75">
      <c r="A7" s="325" t="s">
        <v>11</v>
      </c>
      <c r="B7" s="325"/>
      <c r="C7" s="325"/>
      <c r="D7" s="325"/>
      <c r="E7" s="68"/>
      <c r="F7" s="68"/>
      <c r="G7" s="68"/>
      <c r="H7" s="68"/>
      <c r="I7" s="68"/>
      <c r="J7" s="68"/>
      <c r="K7" s="69"/>
      <c r="L7" s="68"/>
      <c r="M7" s="84"/>
      <c r="N7" s="68"/>
      <c r="U7" s="24"/>
      <c r="V7" s="24"/>
    </row>
    <row r="8" spans="1:23">
      <c r="A8" s="379" t="s">
        <v>249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3">
      <c r="A9" s="45"/>
      <c r="B9" s="45"/>
      <c r="C9" s="45"/>
      <c r="D9" s="45"/>
      <c r="K9" s="24"/>
      <c r="M9" s="79"/>
      <c r="U9" s="24"/>
      <c r="V9" s="24"/>
    </row>
    <row r="10" spans="1:23">
      <c r="A10" s="380" t="s">
        <v>239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</row>
    <row r="11" spans="1:23">
      <c r="A11" s="114" t="s">
        <v>3</v>
      </c>
      <c r="B11" s="114" t="s">
        <v>80</v>
      </c>
      <c r="C11" s="114" t="s">
        <v>1</v>
      </c>
      <c r="D11" s="114" t="s">
        <v>79</v>
      </c>
      <c r="E11" s="114" t="s">
        <v>78</v>
      </c>
      <c r="F11" s="114">
        <v>11</v>
      </c>
      <c r="G11" s="114">
        <v>12</v>
      </c>
      <c r="H11" s="114">
        <v>13</v>
      </c>
      <c r="I11" s="114">
        <v>14</v>
      </c>
      <c r="J11" s="114">
        <v>15</v>
      </c>
      <c r="K11" s="114">
        <v>16</v>
      </c>
      <c r="L11" s="114">
        <v>17</v>
      </c>
      <c r="M11" s="114">
        <v>18</v>
      </c>
      <c r="N11" s="114">
        <v>19</v>
      </c>
      <c r="O11" s="114">
        <v>20</v>
      </c>
      <c r="P11" s="114">
        <v>21</v>
      </c>
      <c r="Q11" s="114">
        <v>22</v>
      </c>
      <c r="R11" s="114">
        <v>23</v>
      </c>
      <c r="S11" s="114">
        <v>24</v>
      </c>
      <c r="T11" s="114" t="s">
        <v>77</v>
      </c>
      <c r="U11" s="81" t="s">
        <v>10</v>
      </c>
      <c r="V11" s="86"/>
      <c r="W11" s="92" t="s">
        <v>12</v>
      </c>
    </row>
    <row r="12" spans="1:23" ht="28.35" customHeight="1">
      <c r="A12" s="106">
        <v>1</v>
      </c>
      <c r="B12" s="170" t="s">
        <v>219</v>
      </c>
      <c r="C12" s="104" t="s">
        <v>179</v>
      </c>
      <c r="D12" s="118">
        <v>46.2</v>
      </c>
      <c r="E12" s="118">
        <v>46</v>
      </c>
      <c r="F12" s="99">
        <v>8.3000000000000007</v>
      </c>
      <c r="G12" s="99">
        <v>8.6999999999999993</v>
      </c>
      <c r="H12" s="99">
        <v>8.5</v>
      </c>
      <c r="I12" s="99">
        <v>9.3000000000000007</v>
      </c>
      <c r="J12" s="99">
        <v>9.5</v>
      </c>
      <c r="K12" s="99">
        <v>8.9</v>
      </c>
      <c r="L12" s="99">
        <v>9.6</v>
      </c>
      <c r="M12" s="99">
        <v>8.6999999999999993</v>
      </c>
      <c r="N12" s="99">
        <v>9.1999999999999993</v>
      </c>
      <c r="O12" s="99">
        <v>7.4</v>
      </c>
      <c r="P12" s="99">
        <v>8.1999999999999993</v>
      </c>
      <c r="Q12" s="99">
        <v>9.3000000000000007</v>
      </c>
      <c r="R12" s="99">
        <v>10</v>
      </c>
      <c r="S12" s="99">
        <v>7.9</v>
      </c>
      <c r="T12" s="99"/>
      <c r="U12" s="128">
        <v>215.7</v>
      </c>
      <c r="V12" s="19"/>
      <c r="W12" s="98"/>
    </row>
    <row r="13" spans="1:23" ht="28.35" customHeight="1">
      <c r="A13" s="106">
        <v>2</v>
      </c>
      <c r="B13" s="105" t="s">
        <v>220</v>
      </c>
      <c r="C13" s="104" t="s">
        <v>164</v>
      </c>
      <c r="D13" s="118">
        <v>44.5</v>
      </c>
      <c r="E13" s="118">
        <v>44.2</v>
      </c>
      <c r="F13" s="99">
        <v>10.6</v>
      </c>
      <c r="G13" s="99">
        <v>5.9</v>
      </c>
      <c r="H13" s="99">
        <v>10</v>
      </c>
      <c r="I13" s="99">
        <v>10.5</v>
      </c>
      <c r="J13" s="99">
        <v>9</v>
      </c>
      <c r="K13" s="99">
        <v>7</v>
      </c>
      <c r="L13" s="99">
        <v>8.1</v>
      </c>
      <c r="M13" s="99">
        <v>9</v>
      </c>
      <c r="N13" s="99">
        <v>9.3000000000000007</v>
      </c>
      <c r="O13" s="99">
        <v>8.5</v>
      </c>
      <c r="P13" s="99">
        <v>10.1</v>
      </c>
      <c r="Q13" s="99">
        <v>9.9</v>
      </c>
      <c r="R13" s="111">
        <v>7.5</v>
      </c>
      <c r="S13" s="111">
        <v>8.8000000000000007</v>
      </c>
      <c r="T13" s="99">
        <v>9.1</v>
      </c>
      <c r="U13" s="128">
        <v>212.9</v>
      </c>
      <c r="V13" s="19"/>
      <c r="W13" s="98"/>
    </row>
    <row r="14" spans="1:23" ht="28.35" customHeight="1">
      <c r="A14" s="106">
        <v>3</v>
      </c>
      <c r="B14" s="105" t="s">
        <v>169</v>
      </c>
      <c r="C14" s="104" t="s">
        <v>172</v>
      </c>
      <c r="D14" s="118">
        <v>44.9</v>
      </c>
      <c r="E14" s="118">
        <v>43.8</v>
      </c>
      <c r="F14" s="99">
        <v>9.5</v>
      </c>
      <c r="G14" s="99">
        <v>6.7</v>
      </c>
      <c r="H14" s="99">
        <v>9.6999999999999993</v>
      </c>
      <c r="I14" s="99">
        <v>8.6</v>
      </c>
      <c r="J14" s="99">
        <v>10.1</v>
      </c>
      <c r="K14" s="99">
        <v>8.6</v>
      </c>
      <c r="L14" s="99">
        <v>8.8000000000000007</v>
      </c>
      <c r="M14" s="99">
        <v>10.1</v>
      </c>
      <c r="N14" s="99">
        <v>8.1</v>
      </c>
      <c r="O14" s="99">
        <v>8</v>
      </c>
      <c r="P14" s="111">
        <v>9.3000000000000007</v>
      </c>
      <c r="Q14" s="110">
        <v>8.8000000000000007</v>
      </c>
      <c r="R14" s="110"/>
      <c r="S14" s="113"/>
      <c r="T14" s="99"/>
      <c r="U14" s="128">
        <v>195</v>
      </c>
      <c r="V14" s="19"/>
      <c r="W14" s="98"/>
    </row>
    <row r="15" spans="1:23" ht="28.35" customHeight="1">
      <c r="A15" s="106">
        <v>4</v>
      </c>
      <c r="B15" s="112" t="s">
        <v>223</v>
      </c>
      <c r="C15" s="104" t="s">
        <v>207</v>
      </c>
      <c r="D15" s="118">
        <v>43</v>
      </c>
      <c r="E15" s="118">
        <v>43.9</v>
      </c>
      <c r="F15" s="99">
        <v>10.3</v>
      </c>
      <c r="G15" s="99">
        <v>8.6</v>
      </c>
      <c r="H15" s="99">
        <v>10.8</v>
      </c>
      <c r="I15" s="99">
        <v>7.3</v>
      </c>
      <c r="J15" s="99">
        <v>7.9</v>
      </c>
      <c r="K15" s="99">
        <v>10</v>
      </c>
      <c r="L15" s="99">
        <v>9.6</v>
      </c>
      <c r="M15" s="99">
        <v>9.3000000000000007</v>
      </c>
      <c r="N15" s="111">
        <v>6.5</v>
      </c>
      <c r="O15" s="110">
        <v>9.4</v>
      </c>
      <c r="P15" s="110"/>
      <c r="Q15" s="109"/>
      <c r="R15" s="108"/>
      <c r="S15" s="107"/>
      <c r="T15" s="99">
        <v>8.1999999999999993</v>
      </c>
      <c r="U15" s="128">
        <v>176.6</v>
      </c>
      <c r="V15" s="19"/>
      <c r="W15" s="98"/>
    </row>
    <row r="16" spans="1:23" ht="28.35" customHeight="1">
      <c r="A16" s="106">
        <v>5</v>
      </c>
      <c r="B16" s="112" t="s">
        <v>174</v>
      </c>
      <c r="C16" s="104" t="s">
        <v>164</v>
      </c>
      <c r="D16" s="118">
        <v>40.9</v>
      </c>
      <c r="E16" s="118">
        <v>42.6</v>
      </c>
      <c r="F16" s="99">
        <v>7.6</v>
      </c>
      <c r="G16" s="99">
        <v>9.1999999999999993</v>
      </c>
      <c r="H16" s="99">
        <v>8</v>
      </c>
      <c r="I16" s="99">
        <v>9.6999999999999993</v>
      </c>
      <c r="J16" s="99">
        <v>8.8000000000000007</v>
      </c>
      <c r="K16" s="99">
        <v>8</v>
      </c>
      <c r="L16" s="111">
        <v>9.1999999999999993</v>
      </c>
      <c r="M16" s="110">
        <v>8.9</v>
      </c>
      <c r="N16" s="110"/>
      <c r="O16" s="109"/>
      <c r="P16" s="108"/>
      <c r="Q16" s="108"/>
      <c r="R16" s="108"/>
      <c r="S16" s="107"/>
      <c r="T16" s="99"/>
      <c r="U16" s="128">
        <v>152.9</v>
      </c>
      <c r="V16" s="19"/>
      <c r="W16" s="98"/>
    </row>
    <row r="17" spans="1:23" ht="28.35" customHeight="1">
      <c r="A17" s="106">
        <v>6</v>
      </c>
      <c r="B17" s="105" t="s">
        <v>163</v>
      </c>
      <c r="C17" s="104" t="s">
        <v>164</v>
      </c>
      <c r="D17" s="118">
        <v>32.5</v>
      </c>
      <c r="E17" s="118">
        <v>44.6</v>
      </c>
      <c r="F17" s="99">
        <v>8.8000000000000007</v>
      </c>
      <c r="G17" s="99">
        <v>9.4</v>
      </c>
      <c r="H17" s="99">
        <v>4.4000000000000004</v>
      </c>
      <c r="I17" s="99">
        <v>6.5</v>
      </c>
      <c r="J17" s="111">
        <v>10.199999999999999</v>
      </c>
      <c r="K17" s="110">
        <v>7.9</v>
      </c>
      <c r="L17" s="110"/>
      <c r="M17" s="109"/>
      <c r="N17" s="108"/>
      <c r="O17" s="108"/>
      <c r="P17" s="108"/>
      <c r="Q17" s="108"/>
      <c r="R17" s="108"/>
      <c r="S17" s="107"/>
      <c r="T17" s="99"/>
      <c r="U17" s="128">
        <v>124.30000000000001</v>
      </c>
      <c r="V17" s="19"/>
      <c r="W17" s="98"/>
    </row>
    <row r="18" spans="1:23" ht="28.35" customHeight="1">
      <c r="A18" s="106"/>
      <c r="B18" s="105" t="s">
        <v>221</v>
      </c>
      <c r="C18" s="104" t="s">
        <v>222</v>
      </c>
      <c r="D18" s="118">
        <v>29.3</v>
      </c>
      <c r="E18" s="118">
        <v>41.2</v>
      </c>
      <c r="F18" s="99">
        <v>7.7</v>
      </c>
      <c r="G18" s="99">
        <v>10.4</v>
      </c>
      <c r="H18" s="111">
        <v>7.6</v>
      </c>
      <c r="I18" s="110">
        <v>7.8</v>
      </c>
      <c r="J18" s="110"/>
      <c r="K18" s="109"/>
      <c r="L18" s="108"/>
      <c r="M18" s="108"/>
      <c r="N18" s="108"/>
      <c r="O18" s="108"/>
      <c r="P18" s="108"/>
      <c r="Q18" s="108"/>
      <c r="R18" s="108"/>
      <c r="S18" s="107"/>
      <c r="T18" s="99"/>
      <c r="U18" s="128">
        <v>104</v>
      </c>
      <c r="V18" s="19"/>
      <c r="W18" s="98"/>
    </row>
    <row r="19" spans="1:23" ht="28.35" customHeight="1">
      <c r="A19" s="106"/>
      <c r="B19" s="112" t="s">
        <v>161</v>
      </c>
      <c r="C19" s="104" t="s">
        <v>164</v>
      </c>
      <c r="D19" s="118">
        <v>34.5</v>
      </c>
      <c r="E19" s="118">
        <v>35.6</v>
      </c>
      <c r="F19" s="99">
        <v>8.6</v>
      </c>
      <c r="G19" s="103">
        <v>7.7</v>
      </c>
      <c r="H19" s="103"/>
      <c r="I19" s="102"/>
      <c r="J19" s="101"/>
      <c r="K19" s="101"/>
      <c r="L19" s="101"/>
      <c r="M19" s="101"/>
      <c r="N19" s="101"/>
      <c r="O19" s="101"/>
      <c r="P19" s="101"/>
      <c r="Q19" s="101"/>
      <c r="R19" s="101"/>
      <c r="S19" s="100"/>
      <c r="T19" s="99"/>
      <c r="U19" s="128">
        <v>86.399999999999991</v>
      </c>
      <c r="V19" s="19"/>
      <c r="W19" s="98"/>
    </row>
    <row r="21" spans="1:23">
      <c r="P21" s="309" t="s">
        <v>18</v>
      </c>
      <c r="Q21" s="309"/>
      <c r="R21" s="309"/>
      <c r="S21" s="309"/>
      <c r="T21" s="309"/>
      <c r="U21" s="309"/>
      <c r="V21" s="309"/>
      <c r="W21" s="309"/>
    </row>
    <row r="24" spans="1:23">
      <c r="P24" s="309" t="s">
        <v>158</v>
      </c>
      <c r="Q24" s="309"/>
      <c r="R24" s="309"/>
      <c r="S24" s="309"/>
      <c r="T24" s="309"/>
      <c r="U24" s="309"/>
      <c r="V24" s="309"/>
      <c r="W24" s="309"/>
    </row>
    <row r="25" spans="1:23">
      <c r="P25" s="309" t="s">
        <v>74</v>
      </c>
      <c r="Q25" s="309"/>
      <c r="R25" s="309"/>
      <c r="S25" s="309"/>
      <c r="T25" s="309"/>
      <c r="U25" s="309"/>
      <c r="V25" s="309"/>
      <c r="W25" s="309"/>
    </row>
  </sheetData>
  <mergeCells count="11">
    <mergeCell ref="A1:W1"/>
    <mergeCell ref="A2:W2"/>
    <mergeCell ref="A3:W3"/>
    <mergeCell ref="A10:V10"/>
    <mergeCell ref="P21:W21"/>
    <mergeCell ref="P24:W24"/>
    <mergeCell ref="P25:W25"/>
    <mergeCell ref="A5:B5"/>
    <mergeCell ref="A6:K6"/>
    <mergeCell ref="A7:D7"/>
    <mergeCell ref="A8:V8"/>
  </mergeCells>
  <conditionalFormatting sqref="T12:T19">
    <cfRule type="duplicateValues" dxfId="0" priority="1"/>
  </conditionalFormatting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R30"/>
  <sheetViews>
    <sheetView view="pageLayout" topLeftCell="A10" workbookViewId="0">
      <selection activeCell="L17" sqref="L17"/>
    </sheetView>
  </sheetViews>
  <sheetFormatPr defaultRowHeight="15"/>
  <cols>
    <col min="1" max="1" width="2.85546875" customWidth="1"/>
    <col min="2" max="2" width="20.140625" customWidth="1"/>
    <col min="3" max="3" width="21.85546875" style="17" customWidth="1"/>
    <col min="4" max="4" width="5.140625" customWidth="1"/>
    <col min="5" max="9" width="5.85546875" customWidth="1"/>
    <col min="10" max="10" width="6.140625" style="24" customWidth="1"/>
    <col min="11" max="11" width="4.7109375" customWidth="1"/>
    <col min="12" max="12" width="4.42578125" style="79" customWidth="1"/>
    <col min="13" max="13" width="5.7109375" style="198" customWidth="1"/>
  </cols>
  <sheetData>
    <row r="1" spans="1:18" ht="51" customHeight="1">
      <c r="A1" s="298" t="s">
        <v>114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74"/>
      <c r="O1" s="74"/>
      <c r="P1" s="74"/>
      <c r="Q1" s="74"/>
      <c r="R1" s="74"/>
    </row>
    <row r="2" spans="1:18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8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8">
      <c r="A4" s="24"/>
      <c r="C4"/>
    </row>
    <row r="5" spans="1:18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9"/>
      <c r="K5" s="68"/>
      <c r="L5" s="84"/>
      <c r="M5" s="196"/>
    </row>
    <row r="6" spans="1:18" ht="15.75">
      <c r="A6" s="325" t="s">
        <v>105</v>
      </c>
      <c r="B6" s="325"/>
      <c r="C6" s="325"/>
      <c r="D6" s="68"/>
      <c r="E6" s="68"/>
      <c r="F6" s="68"/>
      <c r="G6" s="68"/>
      <c r="H6" s="68"/>
      <c r="I6" s="68"/>
      <c r="J6" s="69"/>
      <c r="K6" s="68"/>
      <c r="L6" s="84"/>
      <c r="M6" s="196"/>
    </row>
    <row r="7" spans="1:18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9"/>
      <c r="K7" s="68"/>
      <c r="L7" s="84"/>
      <c r="M7" s="196"/>
    </row>
    <row r="8" spans="1:18">
      <c r="A8" s="379" t="s">
        <v>249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1:18">
      <c r="A9" s="45"/>
      <c r="B9" s="45"/>
      <c r="C9" s="45"/>
    </row>
    <row r="10" spans="1:18">
      <c r="A10" s="380" t="s">
        <v>106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</row>
    <row r="11" spans="1:18" ht="15" customHeight="1">
      <c r="A11" s="396" t="s">
        <v>3</v>
      </c>
      <c r="B11" s="394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92" t="s">
        <v>8</v>
      </c>
      <c r="I11" s="392" t="s">
        <v>9</v>
      </c>
      <c r="J11" s="392" t="s">
        <v>10</v>
      </c>
      <c r="K11" s="385" t="s">
        <v>2</v>
      </c>
      <c r="L11" s="392" t="s">
        <v>11</v>
      </c>
      <c r="M11" s="392" t="s">
        <v>12</v>
      </c>
    </row>
    <row r="12" spans="1:18">
      <c r="A12" s="396"/>
      <c r="B12" s="395"/>
      <c r="C12" s="393"/>
      <c r="D12" s="392"/>
      <c r="E12" s="392"/>
      <c r="F12" s="392"/>
      <c r="G12" s="392"/>
      <c r="H12" s="392"/>
      <c r="I12" s="392"/>
      <c r="J12" s="392"/>
      <c r="K12" s="386"/>
      <c r="L12" s="392"/>
      <c r="M12" s="392"/>
    </row>
    <row r="13" spans="1:18">
      <c r="A13" s="18">
        <v>1</v>
      </c>
      <c r="B13" s="295" t="s">
        <v>219</v>
      </c>
      <c r="C13" s="20" t="s">
        <v>179</v>
      </c>
      <c r="D13" s="150">
        <v>88</v>
      </c>
      <c r="E13" s="150">
        <v>91</v>
      </c>
      <c r="F13" s="150">
        <v>90</v>
      </c>
      <c r="G13" s="150">
        <v>88</v>
      </c>
      <c r="H13" s="150">
        <v>92</v>
      </c>
      <c r="I13" s="150">
        <v>92</v>
      </c>
      <c r="J13" s="25">
        <f t="shared" ref="J13:J24" si="0">SUM(D13:I13)</f>
        <v>541</v>
      </c>
      <c r="K13" s="4">
        <v>5</v>
      </c>
      <c r="L13" s="292" t="s">
        <v>203</v>
      </c>
      <c r="M13" s="292" t="s">
        <v>255</v>
      </c>
    </row>
    <row r="14" spans="1:18">
      <c r="A14" s="18">
        <v>2</v>
      </c>
      <c r="B14" s="294" t="s">
        <v>220</v>
      </c>
      <c r="C14" s="22" t="s">
        <v>164</v>
      </c>
      <c r="D14" s="150">
        <v>94</v>
      </c>
      <c r="E14" s="150">
        <v>84</v>
      </c>
      <c r="F14" s="150">
        <v>79</v>
      </c>
      <c r="G14" s="150">
        <v>94</v>
      </c>
      <c r="H14" s="150">
        <v>88</v>
      </c>
      <c r="I14" s="150">
        <v>89</v>
      </c>
      <c r="J14" s="25">
        <f t="shared" si="0"/>
        <v>528</v>
      </c>
      <c r="K14" s="4">
        <v>9</v>
      </c>
      <c r="L14" s="292" t="s">
        <v>199</v>
      </c>
      <c r="M14" s="201"/>
    </row>
    <row r="15" spans="1:18">
      <c r="A15" s="18">
        <v>3</v>
      </c>
      <c r="B15" s="293" t="s">
        <v>169</v>
      </c>
      <c r="C15" s="22" t="s">
        <v>172</v>
      </c>
      <c r="D15" s="150">
        <v>89</v>
      </c>
      <c r="E15" s="150">
        <v>87</v>
      </c>
      <c r="F15" s="150">
        <v>82</v>
      </c>
      <c r="G15" s="150">
        <v>80</v>
      </c>
      <c r="H15" s="150">
        <v>84</v>
      </c>
      <c r="I15" s="150">
        <v>85</v>
      </c>
      <c r="J15" s="25">
        <f t="shared" si="0"/>
        <v>507</v>
      </c>
      <c r="K15" s="4">
        <v>6</v>
      </c>
      <c r="L15" s="292" t="s">
        <v>202</v>
      </c>
      <c r="M15" s="201"/>
    </row>
    <row r="16" spans="1:18">
      <c r="A16" s="18">
        <v>4</v>
      </c>
      <c r="B16" s="294" t="s">
        <v>223</v>
      </c>
      <c r="C16" s="22" t="s">
        <v>207</v>
      </c>
      <c r="D16" s="150">
        <v>78</v>
      </c>
      <c r="E16" s="150">
        <v>83</v>
      </c>
      <c r="F16" s="150">
        <v>76</v>
      </c>
      <c r="G16" s="150">
        <v>86</v>
      </c>
      <c r="H16" s="150">
        <v>88</v>
      </c>
      <c r="I16" s="150">
        <v>88</v>
      </c>
      <c r="J16" s="25">
        <f t="shared" si="0"/>
        <v>499</v>
      </c>
      <c r="K16" s="4">
        <v>2</v>
      </c>
      <c r="L16" s="292" t="s">
        <v>201</v>
      </c>
      <c r="M16" s="201"/>
    </row>
    <row r="17" spans="1:13">
      <c r="A17" s="18">
        <v>5</v>
      </c>
      <c r="B17" s="293" t="s">
        <v>163</v>
      </c>
      <c r="C17" s="22" t="s">
        <v>164</v>
      </c>
      <c r="D17" s="150">
        <v>72</v>
      </c>
      <c r="E17" s="150">
        <v>78</v>
      </c>
      <c r="F17" s="150">
        <v>76</v>
      </c>
      <c r="G17" s="150">
        <v>77</v>
      </c>
      <c r="H17" s="150">
        <v>76</v>
      </c>
      <c r="I17" s="150">
        <v>80</v>
      </c>
      <c r="J17" s="25">
        <f t="shared" si="0"/>
        <v>459</v>
      </c>
      <c r="K17" s="4">
        <v>3</v>
      </c>
      <c r="L17" s="292" t="s">
        <v>198</v>
      </c>
      <c r="M17" s="201"/>
    </row>
    <row r="18" spans="1:13">
      <c r="A18" s="18">
        <v>6</v>
      </c>
      <c r="B18" s="294" t="s">
        <v>174</v>
      </c>
      <c r="C18" s="22" t="s">
        <v>164</v>
      </c>
      <c r="D18" s="150">
        <v>79</v>
      </c>
      <c r="E18" s="150">
        <v>75</v>
      </c>
      <c r="F18" s="150">
        <v>74</v>
      </c>
      <c r="G18" s="150">
        <v>74</v>
      </c>
      <c r="H18" s="150">
        <v>80</v>
      </c>
      <c r="I18" s="150">
        <v>76</v>
      </c>
      <c r="J18" s="25">
        <f t="shared" si="0"/>
        <v>458</v>
      </c>
      <c r="K18" s="4">
        <v>4</v>
      </c>
      <c r="L18" s="292" t="s">
        <v>227</v>
      </c>
      <c r="M18" s="201"/>
    </row>
    <row r="19" spans="1:13">
      <c r="A19" s="18">
        <v>7</v>
      </c>
      <c r="B19" s="294" t="s">
        <v>221</v>
      </c>
      <c r="C19" s="22" t="s">
        <v>222</v>
      </c>
      <c r="D19" s="150">
        <v>64</v>
      </c>
      <c r="E19" s="150">
        <v>68</v>
      </c>
      <c r="F19" s="150">
        <v>73</v>
      </c>
      <c r="G19" s="150">
        <v>79</v>
      </c>
      <c r="H19" s="150">
        <v>81</v>
      </c>
      <c r="I19" s="150">
        <v>84</v>
      </c>
      <c r="J19" s="25">
        <f t="shared" si="0"/>
        <v>449</v>
      </c>
      <c r="K19" s="4">
        <v>3</v>
      </c>
      <c r="L19" s="292" t="s">
        <v>204</v>
      </c>
      <c r="M19" s="201"/>
    </row>
    <row r="20" spans="1:13">
      <c r="A20" s="18">
        <v>8</v>
      </c>
      <c r="B20" s="295" t="s">
        <v>161</v>
      </c>
      <c r="C20" s="20" t="s">
        <v>164</v>
      </c>
      <c r="D20" s="150">
        <v>66</v>
      </c>
      <c r="E20" s="150">
        <v>73</v>
      </c>
      <c r="F20" s="150">
        <v>85</v>
      </c>
      <c r="G20" s="150">
        <v>75</v>
      </c>
      <c r="H20" s="150">
        <v>76</v>
      </c>
      <c r="I20" s="150">
        <v>70</v>
      </c>
      <c r="J20" s="25">
        <f t="shared" si="0"/>
        <v>445</v>
      </c>
      <c r="K20" s="4">
        <v>3</v>
      </c>
      <c r="L20" s="292" t="s">
        <v>200</v>
      </c>
      <c r="M20" s="201"/>
    </row>
    <row r="21" spans="1:13" s="289" customFormat="1">
      <c r="A21" s="18">
        <v>9</v>
      </c>
      <c r="B21" s="295" t="s">
        <v>216</v>
      </c>
      <c r="C21" s="20" t="s">
        <v>168</v>
      </c>
      <c r="D21" s="150">
        <v>58</v>
      </c>
      <c r="E21" s="150">
        <v>74</v>
      </c>
      <c r="F21" s="150">
        <v>66</v>
      </c>
      <c r="G21" s="150">
        <v>58</v>
      </c>
      <c r="H21" s="150">
        <v>55</v>
      </c>
      <c r="I21" s="150">
        <v>74</v>
      </c>
      <c r="J21" s="25">
        <f t="shared" si="0"/>
        <v>385</v>
      </c>
      <c r="K21" s="141">
        <v>0</v>
      </c>
      <c r="L21" s="292"/>
      <c r="M21" s="292"/>
    </row>
    <row r="22" spans="1:13" s="289" customFormat="1">
      <c r="A22" s="18">
        <v>10</v>
      </c>
      <c r="B22" s="293" t="s">
        <v>166</v>
      </c>
      <c r="C22" s="20" t="s">
        <v>168</v>
      </c>
      <c r="D22" s="150">
        <v>56</v>
      </c>
      <c r="E22" s="150">
        <v>60</v>
      </c>
      <c r="F22" s="150">
        <v>68</v>
      </c>
      <c r="G22" s="150">
        <f>7+7+6+6+5+8+7+6+7+8</f>
        <v>67</v>
      </c>
      <c r="H22" s="150">
        <f>4+4+5+7+6+8+3+5+7+7</f>
        <v>56</v>
      </c>
      <c r="I22" s="150">
        <f>8+9+9+9+10+7+8+5+7+4</f>
        <v>76</v>
      </c>
      <c r="J22" s="25">
        <f t="shared" si="0"/>
        <v>383</v>
      </c>
      <c r="K22" s="141">
        <v>0</v>
      </c>
      <c r="L22" s="292"/>
      <c r="M22" s="292"/>
    </row>
    <row r="23" spans="1:13" s="289" customFormat="1">
      <c r="A23" s="18">
        <v>11</v>
      </c>
      <c r="B23" s="294" t="s">
        <v>167</v>
      </c>
      <c r="C23" s="20" t="s">
        <v>168</v>
      </c>
      <c r="D23" s="150">
        <v>79</v>
      </c>
      <c r="E23" s="150">
        <v>55</v>
      </c>
      <c r="F23" s="150">
        <v>55</v>
      </c>
      <c r="G23" s="150">
        <v>53</v>
      </c>
      <c r="H23" s="150">
        <v>65</v>
      </c>
      <c r="I23" s="150">
        <v>69</v>
      </c>
      <c r="J23" s="25">
        <f t="shared" si="0"/>
        <v>376</v>
      </c>
      <c r="K23" s="141">
        <v>1</v>
      </c>
      <c r="L23" s="292"/>
      <c r="M23" s="292"/>
    </row>
    <row r="24" spans="1:13" s="289" customFormat="1" ht="13.5" customHeight="1">
      <c r="A24" s="18">
        <v>11</v>
      </c>
      <c r="B24" s="295" t="s">
        <v>214</v>
      </c>
      <c r="C24" s="20" t="s">
        <v>172</v>
      </c>
      <c r="D24" s="150"/>
      <c r="E24" s="150"/>
      <c r="F24" s="150"/>
      <c r="G24" s="150"/>
      <c r="H24" s="150"/>
      <c r="I24" s="150"/>
      <c r="J24" s="25">
        <f t="shared" si="0"/>
        <v>0</v>
      </c>
      <c r="K24" s="141"/>
      <c r="L24" s="292"/>
      <c r="M24" s="292" t="s">
        <v>254</v>
      </c>
    </row>
    <row r="25" spans="1:13" s="85" customFormat="1">
      <c r="A25" s="48"/>
      <c r="B25" s="37"/>
      <c r="C25" s="38"/>
      <c r="D25" s="91"/>
      <c r="E25" s="91"/>
      <c r="F25" s="91"/>
      <c r="G25" s="91"/>
      <c r="H25" s="91"/>
      <c r="I25" s="91"/>
      <c r="J25" s="40"/>
      <c r="K25" s="39"/>
      <c r="L25" s="36"/>
      <c r="M25" s="36"/>
    </row>
    <row r="26" spans="1:13">
      <c r="B26" s="43"/>
      <c r="H26" s="309" t="s">
        <v>18</v>
      </c>
      <c r="I26" s="309"/>
      <c r="J26" s="309"/>
      <c r="K26" s="309"/>
      <c r="L26" s="309"/>
      <c r="M26" s="309"/>
    </row>
    <row r="29" spans="1:13">
      <c r="H29" s="309" t="s">
        <v>158</v>
      </c>
      <c r="I29" s="309"/>
      <c r="J29" s="309"/>
      <c r="K29" s="309"/>
      <c r="L29" s="309"/>
      <c r="M29" s="309"/>
    </row>
    <row r="30" spans="1:13">
      <c r="I30" s="309" t="s">
        <v>159</v>
      </c>
      <c r="J30" s="309"/>
      <c r="K30" s="309"/>
      <c r="L30" s="309"/>
    </row>
  </sheetData>
  <sortState ref="B13:M24">
    <sortCondition descending="1" ref="J13:J24"/>
    <sortCondition descending="1" ref="K13:K24"/>
    <sortCondition descending="1" ref="I13:I24"/>
  </sortState>
  <mergeCells count="24">
    <mergeCell ref="A7:C7"/>
    <mergeCell ref="A8:M8"/>
    <mergeCell ref="A10:M10"/>
    <mergeCell ref="A1:M1"/>
    <mergeCell ref="A2:M2"/>
    <mergeCell ref="A3:M3"/>
    <mergeCell ref="A5:B5"/>
    <mergeCell ref="A6:C6"/>
    <mergeCell ref="E11:E12"/>
    <mergeCell ref="A11:A12"/>
    <mergeCell ref="B11:B12"/>
    <mergeCell ref="C11:C12"/>
    <mergeCell ref="D11:D12"/>
    <mergeCell ref="H29:M29"/>
    <mergeCell ref="I30:L30"/>
    <mergeCell ref="L11:L12"/>
    <mergeCell ref="M11:M12"/>
    <mergeCell ref="F11:F12"/>
    <mergeCell ref="G11:G12"/>
    <mergeCell ref="H11:H12"/>
    <mergeCell ref="I11:I12"/>
    <mergeCell ref="J11:J12"/>
    <mergeCell ref="K11:K12"/>
    <mergeCell ref="H26:M26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I65"/>
  <sheetViews>
    <sheetView view="pageLayout" topLeftCell="A4" workbookViewId="0">
      <selection activeCell="B23" sqref="B23"/>
    </sheetView>
  </sheetViews>
  <sheetFormatPr defaultColWidth="9.140625" defaultRowHeight="15"/>
  <cols>
    <col min="1" max="1" width="2.85546875" style="115" customWidth="1"/>
    <col min="2" max="2" width="28.28515625" style="289" customWidth="1"/>
    <col min="3" max="3" width="27.42578125" style="209" customWidth="1"/>
    <col min="4" max="4" width="12.7109375" style="291" customWidth="1"/>
    <col min="5" max="5" width="9.85546875" style="24" bestFit="1" customWidth="1"/>
    <col min="6" max="6" width="9.140625" style="115"/>
    <col min="7" max="16384" width="9.140625" style="289"/>
  </cols>
  <sheetData>
    <row r="1" spans="1:9" ht="51" customHeight="1">
      <c r="A1" s="298" t="s">
        <v>109</v>
      </c>
      <c r="B1" s="298"/>
      <c r="C1" s="298"/>
      <c r="D1" s="298"/>
      <c r="E1" s="298"/>
      <c r="F1" s="298"/>
      <c r="G1" s="74"/>
      <c r="H1" s="74"/>
      <c r="I1" s="74"/>
    </row>
    <row r="2" spans="1:9" ht="21">
      <c r="A2" s="305" t="s">
        <v>149</v>
      </c>
      <c r="B2" s="305"/>
      <c r="C2" s="305"/>
      <c r="D2" s="305"/>
      <c r="E2" s="305"/>
      <c r="F2" s="305"/>
    </row>
    <row r="3" spans="1:9" ht="21">
      <c r="A3" s="305" t="s">
        <v>15</v>
      </c>
      <c r="B3" s="305"/>
      <c r="C3" s="305"/>
      <c r="D3" s="305"/>
      <c r="E3" s="305"/>
      <c r="F3" s="305"/>
    </row>
    <row r="4" spans="1:9">
      <c r="D4" s="24"/>
    </row>
    <row r="5" spans="1:9" ht="15.75">
      <c r="A5" s="325" t="s">
        <v>16</v>
      </c>
      <c r="B5" s="325"/>
      <c r="C5" s="210"/>
      <c r="D5" s="69"/>
    </row>
    <row r="6" spans="1:9" ht="15.75">
      <c r="A6" s="325" t="s">
        <v>248</v>
      </c>
      <c r="B6" s="325"/>
      <c r="C6" s="325"/>
      <c r="D6" s="69"/>
    </row>
    <row r="7" spans="1:9" ht="15.75">
      <c r="A7" s="325" t="s">
        <v>17</v>
      </c>
      <c r="B7" s="325"/>
      <c r="C7" s="325"/>
      <c r="D7" s="69"/>
    </row>
    <row r="8" spans="1:9">
      <c r="A8" s="379" t="s">
        <v>249</v>
      </c>
      <c r="B8" s="379"/>
      <c r="C8" s="379"/>
      <c r="D8" s="379"/>
    </row>
    <row r="9" spans="1:9">
      <c r="B9" s="45"/>
      <c r="C9" s="186"/>
      <c r="D9" s="24"/>
    </row>
    <row r="10" spans="1:9">
      <c r="A10" s="409" t="s">
        <v>253</v>
      </c>
      <c r="B10" s="409"/>
      <c r="C10" s="409"/>
      <c r="D10" s="409"/>
      <c r="E10" s="409"/>
      <c r="F10" s="409"/>
    </row>
    <row r="11" spans="1:9">
      <c r="A11" s="409" t="s">
        <v>252</v>
      </c>
      <c r="B11" s="409"/>
      <c r="C11" s="409"/>
      <c r="D11" s="409"/>
    </row>
    <row r="12" spans="1:9">
      <c r="A12" s="380" t="s">
        <v>251</v>
      </c>
      <c r="B12" s="380"/>
      <c r="C12" s="380"/>
      <c r="D12" s="380"/>
    </row>
    <row r="13" spans="1:9" ht="15" customHeight="1">
      <c r="A13" s="396" t="s">
        <v>3</v>
      </c>
      <c r="B13" s="394" t="s">
        <v>0</v>
      </c>
      <c r="C13" s="393" t="s">
        <v>1</v>
      </c>
      <c r="D13" s="416" t="s">
        <v>94</v>
      </c>
      <c r="E13" s="381" t="s">
        <v>10</v>
      </c>
      <c r="F13" s="381" t="s">
        <v>12</v>
      </c>
    </row>
    <row r="14" spans="1:9">
      <c r="A14" s="396"/>
      <c r="B14" s="395"/>
      <c r="C14" s="393"/>
      <c r="D14" s="416"/>
      <c r="E14" s="382"/>
      <c r="F14" s="382"/>
    </row>
    <row r="15" spans="1:9">
      <c r="A15" s="402">
        <v>1</v>
      </c>
      <c r="B15" s="14" t="s">
        <v>220</v>
      </c>
      <c r="C15" s="405" t="s">
        <v>164</v>
      </c>
      <c r="D15" s="161">
        <v>528</v>
      </c>
      <c r="E15" s="431">
        <v>1445</v>
      </c>
      <c r="F15" s="381"/>
    </row>
    <row r="16" spans="1:9">
      <c r="A16" s="403"/>
      <c r="B16" s="12" t="s">
        <v>174</v>
      </c>
      <c r="C16" s="406"/>
      <c r="D16" s="161">
        <v>458</v>
      </c>
      <c r="E16" s="432"/>
      <c r="F16" s="400"/>
    </row>
    <row r="17" spans="1:6">
      <c r="A17" s="404"/>
      <c r="B17" s="15" t="s">
        <v>163</v>
      </c>
      <c r="C17" s="407"/>
      <c r="D17" s="169">
        <v>459</v>
      </c>
      <c r="E17" s="433"/>
      <c r="F17" s="382"/>
    </row>
    <row r="18" spans="1:6">
      <c r="A18" s="401"/>
      <c r="B18" s="401"/>
      <c r="C18" s="401"/>
      <c r="D18" s="401"/>
      <c r="E18" s="401"/>
    </row>
    <row r="19" spans="1:6">
      <c r="A19" s="402">
        <v>2</v>
      </c>
      <c r="B19" s="14" t="s">
        <v>166</v>
      </c>
      <c r="C19" s="405" t="s">
        <v>168</v>
      </c>
      <c r="D19" s="161">
        <v>383</v>
      </c>
      <c r="E19" s="381">
        <v>1144</v>
      </c>
      <c r="F19" s="381"/>
    </row>
    <row r="20" spans="1:6">
      <c r="A20" s="403"/>
      <c r="B20" s="15" t="s">
        <v>167</v>
      </c>
      <c r="C20" s="406"/>
      <c r="D20" s="161">
        <v>376</v>
      </c>
      <c r="E20" s="400"/>
      <c r="F20" s="400"/>
    </row>
    <row r="21" spans="1:6">
      <c r="A21" s="404"/>
      <c r="B21" s="14" t="s">
        <v>216</v>
      </c>
      <c r="C21" s="407"/>
      <c r="D21" s="161">
        <v>385</v>
      </c>
      <c r="E21" s="382"/>
      <c r="F21" s="382"/>
    </row>
    <row r="22" spans="1:6">
      <c r="A22" s="401"/>
      <c r="B22" s="401"/>
      <c r="C22" s="401"/>
      <c r="D22" s="401"/>
      <c r="E22" s="401"/>
    </row>
    <row r="23" spans="1:6">
      <c r="A23" s="185"/>
      <c r="B23" s="41"/>
      <c r="C23" s="193"/>
      <c r="D23" s="64"/>
      <c r="E23" s="127"/>
    </row>
    <row r="24" spans="1:6">
      <c r="A24" s="185"/>
      <c r="B24" s="41"/>
      <c r="C24" s="193"/>
      <c r="D24" s="64"/>
      <c r="E24" s="127"/>
    </row>
    <row r="25" spans="1:6">
      <c r="D25" s="309" t="s">
        <v>18</v>
      </c>
      <c r="E25" s="309"/>
      <c r="F25" s="309"/>
    </row>
    <row r="26" spans="1:6">
      <c r="D26" s="290"/>
    </row>
    <row r="28" spans="1:6">
      <c r="D28" s="408" t="s">
        <v>158</v>
      </c>
      <c r="E28" s="408"/>
      <c r="F28" s="408"/>
    </row>
    <row r="29" spans="1:6">
      <c r="D29" s="408" t="s">
        <v>159</v>
      </c>
      <c r="E29" s="408"/>
      <c r="F29" s="408"/>
    </row>
    <row r="65" spans="1:9" s="291" customFormat="1">
      <c r="A65" s="115"/>
      <c r="B65" s="289"/>
      <c r="C65" s="209" t="e">
        <f>-'R2-KPN 40- KOB'!B13</f>
        <v>#VALUE!</v>
      </c>
      <c r="E65" s="24"/>
      <c r="F65" s="115"/>
      <c r="G65" s="289"/>
      <c r="H65" s="289"/>
      <c r="I65" s="289"/>
    </row>
  </sheetData>
  <mergeCells count="29">
    <mergeCell ref="A7:C7"/>
    <mergeCell ref="A1:F1"/>
    <mergeCell ref="A2:F2"/>
    <mergeCell ref="A3:F3"/>
    <mergeCell ref="A5:B5"/>
    <mergeCell ref="A6:C6"/>
    <mergeCell ref="A8:D8"/>
    <mergeCell ref="A10:F10"/>
    <mergeCell ref="A11:D11"/>
    <mergeCell ref="A12:D12"/>
    <mergeCell ref="A13:A14"/>
    <mergeCell ref="B13:B14"/>
    <mergeCell ref="C13:C14"/>
    <mergeCell ref="D13:D14"/>
    <mergeCell ref="E13:E14"/>
    <mergeCell ref="F13:F14"/>
    <mergeCell ref="D25:F25"/>
    <mergeCell ref="D28:F28"/>
    <mergeCell ref="D29:F29"/>
    <mergeCell ref="A22:E22"/>
    <mergeCell ref="A15:A17"/>
    <mergeCell ref="C15:C17"/>
    <mergeCell ref="E15:E17"/>
    <mergeCell ref="F15:F17"/>
    <mergeCell ref="A18:E18"/>
    <mergeCell ref="A19:A21"/>
    <mergeCell ref="C19:C21"/>
    <mergeCell ref="E19:E21"/>
    <mergeCell ref="F19:F21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0" sqref="F4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E45"/>
  <sheetViews>
    <sheetView view="pageLayout" topLeftCell="A25" workbookViewId="0">
      <selection activeCell="C19" sqref="C19:D19"/>
    </sheetView>
  </sheetViews>
  <sheetFormatPr defaultRowHeight="15"/>
  <cols>
    <col min="1" max="1" width="5.42578125" customWidth="1"/>
    <col min="2" max="2" width="29.85546875" customWidth="1"/>
    <col min="3" max="3" width="13.28515625" customWidth="1"/>
    <col min="4" max="4" width="20.7109375" customWidth="1"/>
    <col min="5" max="14" width="0" hidden="1" customWidth="1"/>
    <col min="15" max="15" width="5.5703125" style="44" customWidth="1"/>
  </cols>
  <sheetData>
    <row r="1" spans="1:31" ht="51" customHeight="1">
      <c r="A1" s="298" t="s">
        <v>109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146"/>
    </row>
    <row r="2" spans="1:31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95"/>
    </row>
    <row r="3" spans="1:31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95"/>
    </row>
    <row r="6" spans="1:31" ht="18.75">
      <c r="A6" s="297" t="s">
        <v>42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120"/>
    </row>
    <row r="7" spans="1:31" ht="14.1" customHeight="1"/>
    <row r="8" spans="1:31" ht="14.1" customHeight="1"/>
    <row r="9" spans="1:31" ht="15.75">
      <c r="A9" s="325" t="s">
        <v>43</v>
      </c>
      <c r="B9" s="325"/>
      <c r="C9" s="325" t="s">
        <v>44</v>
      </c>
      <c r="D9" s="325"/>
      <c r="E9" s="69"/>
      <c r="F9" s="69"/>
      <c r="G9" s="69"/>
      <c r="H9" s="69"/>
      <c r="I9" s="69"/>
      <c r="J9" s="69"/>
      <c r="K9" s="69"/>
      <c r="L9" s="69"/>
      <c r="M9" s="69"/>
      <c r="N9" s="69"/>
      <c r="O9" s="70" t="s">
        <v>45</v>
      </c>
      <c r="P9" s="325" t="s">
        <v>46</v>
      </c>
      <c r="Q9" s="325"/>
    </row>
    <row r="10" spans="1:31">
      <c r="A10" s="328" t="s">
        <v>47</v>
      </c>
      <c r="B10" s="329"/>
      <c r="C10" s="331" t="s">
        <v>151</v>
      </c>
      <c r="D10" s="331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124" t="s">
        <v>65</v>
      </c>
      <c r="P10" s="331" t="s">
        <v>152</v>
      </c>
      <c r="Q10" s="340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</row>
    <row r="11" spans="1:31">
      <c r="A11" s="328" t="s">
        <v>55</v>
      </c>
      <c r="B11" s="329"/>
      <c r="C11" s="334" t="s">
        <v>62</v>
      </c>
      <c r="D11" s="334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 t="s">
        <v>5</v>
      </c>
      <c r="P11" s="331" t="s">
        <v>71</v>
      </c>
      <c r="Q11" s="340"/>
    </row>
    <row r="12" spans="1:31" s="140" customFormat="1">
      <c r="A12" s="326" t="s">
        <v>18</v>
      </c>
      <c r="B12" s="320"/>
      <c r="C12" s="335" t="s">
        <v>123</v>
      </c>
      <c r="D12" s="335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223" t="s">
        <v>5</v>
      </c>
      <c r="P12" s="312" t="s">
        <v>153</v>
      </c>
      <c r="Q12" s="313"/>
    </row>
    <row r="13" spans="1:31">
      <c r="A13" s="316" t="s">
        <v>53</v>
      </c>
      <c r="B13" s="317"/>
      <c r="C13" s="335" t="s">
        <v>124</v>
      </c>
      <c r="D13" s="335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44" t="s">
        <v>4</v>
      </c>
      <c r="P13" s="312" t="s">
        <v>125</v>
      </c>
      <c r="Q13" s="313"/>
    </row>
    <row r="14" spans="1:31" s="140" customFormat="1">
      <c r="A14" s="316"/>
      <c r="B14" s="317"/>
      <c r="C14" s="317" t="s">
        <v>67</v>
      </c>
      <c r="D14" s="317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33" t="s">
        <v>6</v>
      </c>
      <c r="P14" s="317" t="s">
        <v>73</v>
      </c>
      <c r="Q14" s="338"/>
    </row>
    <row r="15" spans="1:31" s="140" customFormat="1">
      <c r="A15" s="327"/>
      <c r="B15" s="318"/>
      <c r="C15" s="310" t="s">
        <v>64</v>
      </c>
      <c r="D15" s="310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44" t="s">
        <v>6</v>
      </c>
      <c r="P15" s="322" t="s">
        <v>72</v>
      </c>
      <c r="Q15" s="323"/>
    </row>
    <row r="16" spans="1:31">
      <c r="A16" s="314" t="s">
        <v>48</v>
      </c>
      <c r="B16" s="315"/>
      <c r="C16" s="324" t="s">
        <v>60</v>
      </c>
      <c r="D16" s="324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3" t="s">
        <v>4</v>
      </c>
      <c r="P16" s="320" t="s">
        <v>70</v>
      </c>
      <c r="Q16" s="321"/>
    </row>
    <row r="17" spans="1:17">
      <c r="A17" s="316" t="s">
        <v>49</v>
      </c>
      <c r="B17" s="317"/>
      <c r="C17" s="312" t="s">
        <v>129</v>
      </c>
      <c r="D17" s="3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223" t="s">
        <v>6</v>
      </c>
      <c r="P17" s="218" t="s">
        <v>154</v>
      </c>
      <c r="Q17" s="219"/>
    </row>
    <row r="18" spans="1:17" s="140" customFormat="1">
      <c r="A18" s="316"/>
      <c r="B18" s="317"/>
      <c r="C18" s="310" t="s">
        <v>128</v>
      </c>
      <c r="D18" s="31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 t="s">
        <v>6</v>
      </c>
      <c r="P18" s="318" t="s">
        <v>73</v>
      </c>
      <c r="Q18" s="319"/>
    </row>
    <row r="19" spans="1:17">
      <c r="A19" s="314" t="s">
        <v>50</v>
      </c>
      <c r="B19" s="315"/>
      <c r="C19" s="324" t="s">
        <v>121</v>
      </c>
      <c r="D19" s="32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73" t="s">
        <v>65</v>
      </c>
      <c r="P19" s="320" t="s">
        <v>122</v>
      </c>
      <c r="Q19" s="321"/>
    </row>
    <row r="20" spans="1:17">
      <c r="A20" s="311" t="s">
        <v>49</v>
      </c>
      <c r="B20" s="312"/>
      <c r="C20" s="312" t="s">
        <v>61</v>
      </c>
      <c r="D20" s="312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223" t="s">
        <v>5</v>
      </c>
      <c r="P20" s="312" t="s">
        <v>155</v>
      </c>
      <c r="Q20" s="313"/>
    </row>
    <row r="21" spans="1:17" s="140" customFormat="1">
      <c r="A21" s="311"/>
      <c r="B21" s="312"/>
      <c r="C21" s="312" t="s">
        <v>58</v>
      </c>
      <c r="D21" s="312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44" t="s">
        <v>5</v>
      </c>
      <c r="P21" s="312" t="s">
        <v>69</v>
      </c>
      <c r="Q21" s="313"/>
    </row>
    <row r="22" spans="1:17">
      <c r="A22" s="327"/>
      <c r="B22" s="318"/>
      <c r="C22" s="318" t="s">
        <v>156</v>
      </c>
      <c r="D22" s="318"/>
      <c r="P22" s="341"/>
      <c r="Q22" s="342"/>
    </row>
    <row r="23" spans="1:17">
      <c r="A23" s="326" t="s">
        <v>51</v>
      </c>
      <c r="B23" s="320"/>
      <c r="C23" s="324" t="s">
        <v>60</v>
      </c>
      <c r="D23" s="32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73" t="s">
        <v>4</v>
      </c>
      <c r="P23" s="320" t="s">
        <v>70</v>
      </c>
      <c r="Q23" s="321"/>
    </row>
    <row r="24" spans="1:17">
      <c r="A24" s="311" t="s">
        <v>49</v>
      </c>
      <c r="B24" s="312"/>
      <c r="C24" s="335" t="s">
        <v>59</v>
      </c>
      <c r="D24" s="335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44" t="s">
        <v>5</v>
      </c>
      <c r="P24" s="312" t="s">
        <v>127</v>
      </c>
      <c r="Q24" s="313"/>
    </row>
    <row r="25" spans="1:17" s="140" customFormat="1">
      <c r="A25" s="311"/>
      <c r="B25" s="312"/>
      <c r="C25" s="312" t="s">
        <v>129</v>
      </c>
      <c r="D25" s="312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223" t="s">
        <v>6</v>
      </c>
      <c r="P25" s="312" t="s">
        <v>154</v>
      </c>
      <c r="Q25" s="313"/>
    </row>
    <row r="26" spans="1:17">
      <c r="A26" s="327"/>
      <c r="B26" s="318"/>
      <c r="C26" s="322" t="s">
        <v>128</v>
      </c>
      <c r="D26" s="322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22" t="s">
        <v>6</v>
      </c>
      <c r="P26" s="220" t="s">
        <v>73</v>
      </c>
      <c r="Q26" s="221"/>
    </row>
    <row r="27" spans="1:17">
      <c r="A27" s="330" t="s">
        <v>52</v>
      </c>
      <c r="B27" s="331"/>
      <c r="C27" s="310" t="s">
        <v>128</v>
      </c>
      <c r="D27" s="310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22" t="s">
        <v>6</v>
      </c>
      <c r="P27" s="318" t="s">
        <v>73</v>
      </c>
      <c r="Q27" s="319"/>
    </row>
    <row r="28" spans="1:17" ht="15" customHeight="1">
      <c r="A28" s="332" t="s">
        <v>54</v>
      </c>
      <c r="B28" s="333"/>
      <c r="C28" s="334" t="s">
        <v>57</v>
      </c>
      <c r="D28" s="334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4" t="s">
        <v>66</v>
      </c>
      <c r="P28" s="329" t="s">
        <v>68</v>
      </c>
      <c r="Q28" s="339"/>
    </row>
    <row r="29" spans="1:17">
      <c r="A29" s="314" t="s">
        <v>63</v>
      </c>
      <c r="B29" s="315"/>
      <c r="C29" s="320" t="s">
        <v>64</v>
      </c>
      <c r="D29" s="320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73"/>
      <c r="P29" s="315"/>
      <c r="Q29" s="343"/>
    </row>
    <row r="30" spans="1:17" s="140" customFormat="1">
      <c r="A30" s="136"/>
      <c r="B30" s="137"/>
      <c r="C30" s="312" t="s">
        <v>157</v>
      </c>
      <c r="D30" s="312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44"/>
      <c r="P30" s="317"/>
      <c r="Q30" s="338"/>
    </row>
    <row r="31" spans="1:17">
      <c r="A31" s="328" t="s">
        <v>56</v>
      </c>
      <c r="B31" s="329"/>
      <c r="C31" s="334" t="s">
        <v>126</v>
      </c>
      <c r="D31" s="3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24"/>
      <c r="P31" s="336"/>
      <c r="Q31" s="337"/>
    </row>
    <row r="32" spans="1:17">
      <c r="A32" s="125"/>
      <c r="B32" s="125"/>
      <c r="C32" s="125"/>
      <c r="D32" s="125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83"/>
      <c r="P32" s="125"/>
      <c r="Q32" s="125"/>
    </row>
    <row r="33" spans="1:17">
      <c r="A33" s="85"/>
      <c r="B33" s="85"/>
      <c r="C33" s="35"/>
      <c r="D33" s="3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0"/>
      <c r="P33" s="35"/>
      <c r="Q33" s="35"/>
    </row>
    <row r="34" spans="1:17">
      <c r="A34" s="85"/>
      <c r="B34" s="85"/>
      <c r="C34" s="35"/>
      <c r="D34" s="3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0"/>
      <c r="P34" s="35"/>
      <c r="Q34" s="35"/>
    </row>
    <row r="35" spans="1:17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0"/>
      <c r="P35" s="85"/>
      <c r="Q35" s="85"/>
    </row>
    <row r="36" spans="1:17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0"/>
      <c r="P36" s="85"/>
      <c r="Q36" s="85"/>
    </row>
    <row r="37" spans="1:17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0"/>
      <c r="P37" s="85"/>
      <c r="Q37" s="85"/>
    </row>
    <row r="38" spans="1:17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0"/>
      <c r="P38" s="85"/>
      <c r="Q38" s="85"/>
    </row>
    <row r="39" spans="1:17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0"/>
      <c r="P39" s="85"/>
      <c r="Q39" s="85"/>
    </row>
    <row r="40" spans="1:17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0"/>
      <c r="P40" s="85"/>
      <c r="Q40" s="85"/>
    </row>
    <row r="41" spans="1:17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0"/>
      <c r="P41" s="85"/>
      <c r="Q41" s="85"/>
    </row>
    <row r="42" spans="1:17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0"/>
      <c r="P42" s="85"/>
      <c r="Q42" s="85"/>
    </row>
    <row r="43" spans="1:17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0"/>
      <c r="P43" s="85"/>
      <c r="Q43" s="85"/>
    </row>
    <row r="44" spans="1:17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0"/>
      <c r="P44" s="85"/>
      <c r="Q44" s="85"/>
    </row>
    <row r="45" spans="1:17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0"/>
      <c r="P45" s="85"/>
      <c r="Q45" s="85"/>
    </row>
  </sheetData>
  <mergeCells count="70">
    <mergeCell ref="P10:Q10"/>
    <mergeCell ref="C22:D22"/>
    <mergeCell ref="C26:D26"/>
    <mergeCell ref="P22:Q22"/>
    <mergeCell ref="C29:D29"/>
    <mergeCell ref="P29:Q29"/>
    <mergeCell ref="C19:D19"/>
    <mergeCell ref="C20:D20"/>
    <mergeCell ref="C23:D23"/>
    <mergeCell ref="P11:Q11"/>
    <mergeCell ref="C24:D24"/>
    <mergeCell ref="C14:D14"/>
    <mergeCell ref="C13:D13"/>
    <mergeCell ref="C10:D10"/>
    <mergeCell ref="P14:Q14"/>
    <mergeCell ref="C15:D15"/>
    <mergeCell ref="P31:Q31"/>
    <mergeCell ref="P23:Q23"/>
    <mergeCell ref="P24:Q24"/>
    <mergeCell ref="P27:Q27"/>
    <mergeCell ref="P25:Q25"/>
    <mergeCell ref="P30:Q30"/>
    <mergeCell ref="P28:Q28"/>
    <mergeCell ref="A27:B27"/>
    <mergeCell ref="A11:B11"/>
    <mergeCell ref="A28:B28"/>
    <mergeCell ref="A31:B31"/>
    <mergeCell ref="C28:D28"/>
    <mergeCell ref="C12:D12"/>
    <mergeCell ref="C11:D11"/>
    <mergeCell ref="C31:D31"/>
    <mergeCell ref="C30:D30"/>
    <mergeCell ref="C27:D27"/>
    <mergeCell ref="C25:D25"/>
    <mergeCell ref="A29:B29"/>
    <mergeCell ref="A22:B22"/>
    <mergeCell ref="A23:B23"/>
    <mergeCell ref="A24:B24"/>
    <mergeCell ref="A26:B26"/>
    <mergeCell ref="A25:B25"/>
    <mergeCell ref="A12:B12"/>
    <mergeCell ref="A13:B13"/>
    <mergeCell ref="A15:B15"/>
    <mergeCell ref="A10:B10"/>
    <mergeCell ref="A14:B14"/>
    <mergeCell ref="A1:Q1"/>
    <mergeCell ref="A2:Q2"/>
    <mergeCell ref="A3:Q3"/>
    <mergeCell ref="A6:Q6"/>
    <mergeCell ref="C9:D9"/>
    <mergeCell ref="P9:Q9"/>
    <mergeCell ref="A9:B9"/>
    <mergeCell ref="P12:Q12"/>
    <mergeCell ref="P13:Q13"/>
    <mergeCell ref="P15:Q15"/>
    <mergeCell ref="C16:D16"/>
    <mergeCell ref="C17:D17"/>
    <mergeCell ref="P16:Q16"/>
    <mergeCell ref="C18:D18"/>
    <mergeCell ref="A21:B21"/>
    <mergeCell ref="C21:D21"/>
    <mergeCell ref="P21:Q21"/>
    <mergeCell ref="A16:B16"/>
    <mergeCell ref="A17:B17"/>
    <mergeCell ref="A19:B19"/>
    <mergeCell ref="A20:B20"/>
    <mergeCell ref="A18:B18"/>
    <mergeCell ref="P18:Q18"/>
    <mergeCell ref="P19:Q19"/>
    <mergeCell ref="P20:Q20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91"/>
  <sheetViews>
    <sheetView showWhiteSpace="0" view="pageLayout" workbookViewId="0">
      <selection activeCell="A3" sqref="A3:G3"/>
    </sheetView>
  </sheetViews>
  <sheetFormatPr defaultRowHeight="15"/>
  <cols>
    <col min="2" max="2" width="12.5703125" customWidth="1"/>
    <col min="4" max="4" width="13.42578125" customWidth="1"/>
    <col min="5" max="5" width="11" customWidth="1"/>
    <col min="6" max="6" width="14" customWidth="1"/>
    <col min="7" max="7" width="29.28515625" customWidth="1"/>
    <col min="8" max="8" width="21.28515625" customWidth="1"/>
  </cols>
  <sheetData>
    <row r="1" spans="1:19" s="85" customFormat="1" ht="51" customHeight="1">
      <c r="A1" s="298" t="s">
        <v>111</v>
      </c>
      <c r="B1" s="298"/>
      <c r="C1" s="298"/>
      <c r="D1" s="298"/>
      <c r="E1" s="298"/>
      <c r="F1" s="298"/>
      <c r="G1" s="298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85" customFormat="1" ht="21">
      <c r="A2" s="305" t="s">
        <v>149</v>
      </c>
      <c r="B2" s="305"/>
      <c r="C2" s="305"/>
      <c r="D2" s="305"/>
      <c r="E2" s="305"/>
      <c r="F2" s="305"/>
      <c r="G2" s="305"/>
    </row>
    <row r="3" spans="1:19" s="85" customFormat="1" ht="21">
      <c r="A3" s="305" t="s">
        <v>15</v>
      </c>
      <c r="B3" s="305"/>
      <c r="C3" s="305"/>
      <c r="D3" s="305"/>
      <c r="E3" s="305"/>
      <c r="F3" s="305"/>
      <c r="G3" s="305"/>
    </row>
    <row r="4" spans="1:19" s="85" customFormat="1"/>
    <row r="5" spans="1:19" s="85" customFormat="1" ht="18.75">
      <c r="A5" s="297" t="s">
        <v>82</v>
      </c>
      <c r="B5" s="297"/>
      <c r="C5" s="297"/>
      <c r="D5" s="297"/>
      <c r="E5" s="297"/>
      <c r="F5" s="297"/>
      <c r="G5" s="297"/>
    </row>
    <row r="6" spans="1:19" s="85" customFormat="1">
      <c r="A6" s="140"/>
      <c r="B6" s="140"/>
      <c r="C6" s="140"/>
      <c r="D6" s="140"/>
      <c r="E6" s="140"/>
      <c r="F6" s="140"/>
      <c r="G6" s="140"/>
    </row>
    <row r="7" spans="1:19">
      <c r="A7" s="344"/>
      <c r="B7" s="344"/>
      <c r="C7" s="344"/>
      <c r="D7" s="344"/>
      <c r="E7" s="344"/>
      <c r="F7" s="344"/>
      <c r="G7" s="344"/>
    </row>
    <row r="8" spans="1:19">
      <c r="A8" s="172"/>
    </row>
    <row r="9" spans="1:19">
      <c r="A9" s="173"/>
    </row>
    <row r="10" spans="1:19">
      <c r="A10" s="174"/>
    </row>
    <row r="11" spans="1:19">
      <c r="A11" s="174"/>
    </row>
    <row r="12" spans="1:19">
      <c r="A12" s="173"/>
    </row>
    <row r="13" spans="1:19">
      <c r="A13" s="174"/>
    </row>
    <row r="14" spans="1:19">
      <c r="A14" s="173"/>
    </row>
    <row r="15" spans="1:19">
      <c r="A15" s="173"/>
    </row>
    <row r="16" spans="1:19">
      <c r="A16" s="174"/>
    </row>
    <row r="17" spans="1:7">
      <c r="A17" s="344"/>
      <c r="B17" s="344"/>
      <c r="C17" s="344"/>
      <c r="D17" s="344"/>
      <c r="E17" s="344"/>
      <c r="F17" s="344"/>
      <c r="G17" s="344"/>
    </row>
    <row r="18" spans="1:7">
      <c r="A18" s="175"/>
    </row>
    <row r="19" spans="1:7">
      <c r="A19" s="174"/>
    </row>
    <row r="20" spans="1:7">
      <c r="A20" s="174"/>
    </row>
    <row r="21" spans="1:7">
      <c r="A21" s="174"/>
    </row>
    <row r="22" spans="1:7">
      <c r="A22" s="176"/>
    </row>
    <row r="23" spans="1:7">
      <c r="A23" s="177"/>
    </row>
    <row r="24" spans="1:7">
      <c r="A24" s="172"/>
    </row>
    <row r="25" spans="1:7">
      <c r="A25" s="172"/>
    </row>
    <row r="26" spans="1:7">
      <c r="A26" s="172"/>
    </row>
    <row r="27" spans="1:7">
      <c r="A27" s="174"/>
    </row>
    <row r="28" spans="1:7">
      <c r="A28" s="174"/>
    </row>
    <row r="29" spans="1:7">
      <c r="A29" s="174"/>
    </row>
    <row r="31" spans="1:7">
      <c r="A31" s="174"/>
    </row>
    <row r="32" spans="1:7">
      <c r="A32" s="174"/>
    </row>
    <row r="33" spans="1:7">
      <c r="A33" s="174"/>
    </row>
    <row r="34" spans="1:7">
      <c r="A34" s="173"/>
    </row>
    <row r="35" spans="1:7">
      <c r="A35" s="174"/>
    </row>
    <row r="36" spans="1:7">
      <c r="A36" s="174"/>
    </row>
    <row r="37" spans="1:7">
      <c r="A37" s="174"/>
    </row>
    <row r="38" spans="1:7">
      <c r="A38" s="174"/>
    </row>
    <row r="39" spans="1:7">
      <c r="A39" s="174"/>
    </row>
    <row r="40" spans="1:7">
      <c r="A40" s="174"/>
    </row>
    <row r="41" spans="1:7">
      <c r="A41" s="174"/>
    </row>
    <row r="42" spans="1:7">
      <c r="A42" s="174"/>
    </row>
    <row r="43" spans="1:7">
      <c r="A43" s="174"/>
    </row>
    <row r="44" spans="1:7">
      <c r="A44" s="174"/>
    </row>
    <row r="45" spans="1:7">
      <c r="A45" s="174"/>
    </row>
    <row r="46" spans="1:7">
      <c r="A46" s="344"/>
      <c r="B46" s="344"/>
      <c r="C46" s="344"/>
      <c r="D46" s="344"/>
      <c r="E46" s="344"/>
      <c r="F46" s="344"/>
      <c r="G46" s="344"/>
    </row>
    <row r="47" spans="1:7">
      <c r="A47" s="172"/>
    </row>
    <row r="48" spans="1:7">
      <c r="A48" s="174"/>
    </row>
    <row r="49" spans="1:1">
      <c r="A49" s="174"/>
    </row>
    <row r="50" spans="1:1">
      <c r="A50" s="176"/>
    </row>
    <row r="52" spans="1:1">
      <c r="A52" s="174"/>
    </row>
    <row r="53" spans="1:1">
      <c r="A53" s="174"/>
    </row>
    <row r="55" spans="1:1">
      <c r="A55" s="174"/>
    </row>
    <row r="56" spans="1:1">
      <c r="A56" s="176"/>
    </row>
    <row r="57" spans="1:1">
      <c r="A57" s="174"/>
    </row>
    <row r="58" spans="1:1">
      <c r="A58" s="174"/>
    </row>
    <row r="59" spans="1:1">
      <c r="A59" s="174"/>
    </row>
    <row r="60" spans="1:1">
      <c r="A60" s="174"/>
    </row>
    <row r="61" spans="1:1">
      <c r="A61" s="176"/>
    </row>
    <row r="62" spans="1:1">
      <c r="A62" s="174"/>
    </row>
    <row r="63" spans="1:1">
      <c r="A63" s="174"/>
    </row>
    <row r="64" spans="1:1">
      <c r="A64" s="174"/>
    </row>
    <row r="65" spans="1:7">
      <c r="A65" s="174"/>
    </row>
    <row r="66" spans="1:7">
      <c r="A66" s="174"/>
    </row>
    <row r="67" spans="1:7">
      <c r="A67" s="174"/>
    </row>
    <row r="68" spans="1:7">
      <c r="A68" s="344"/>
      <c r="B68" s="344"/>
      <c r="C68" s="344"/>
      <c r="D68" s="344"/>
      <c r="E68" s="344"/>
      <c r="F68" s="344"/>
      <c r="G68" s="344"/>
    </row>
    <row r="69" spans="1:7">
      <c r="A69" s="172"/>
    </row>
    <row r="70" spans="1:7">
      <c r="A70" s="174"/>
    </row>
    <row r="71" spans="1:7">
      <c r="A71" s="174"/>
    </row>
    <row r="72" spans="1:7">
      <c r="A72" s="174"/>
    </row>
    <row r="73" spans="1:7">
      <c r="A73" s="174"/>
    </row>
    <row r="74" spans="1:7">
      <c r="A74" s="174"/>
    </row>
    <row r="75" spans="1:7">
      <c r="A75" s="174"/>
    </row>
    <row r="76" spans="1:7">
      <c r="A76" s="177"/>
    </row>
    <row r="77" spans="1:7">
      <c r="A77" s="174"/>
    </row>
    <row r="78" spans="1:7">
      <c r="A78" s="174"/>
    </row>
    <row r="79" spans="1:7">
      <c r="A79" s="174"/>
    </row>
    <row r="80" spans="1:7">
      <c r="A80" s="172"/>
    </row>
    <row r="81" spans="1:1">
      <c r="A81" s="174"/>
    </row>
    <row r="82" spans="1:1">
      <c r="A82" s="174"/>
    </row>
    <row r="83" spans="1:1">
      <c r="A83" s="174"/>
    </row>
    <row r="84" spans="1:1" ht="15.75">
      <c r="A84" s="178"/>
    </row>
    <row r="85" spans="1:1" ht="15.75">
      <c r="A85" s="179"/>
    </row>
    <row r="86" spans="1:1">
      <c r="A86" s="180"/>
    </row>
    <row r="87" spans="1:1">
      <c r="A87" s="180"/>
    </row>
    <row r="88" spans="1:1">
      <c r="A88" s="181"/>
    </row>
    <row r="89" spans="1:1">
      <c r="A89" s="182"/>
    </row>
    <row r="90" spans="1:1">
      <c r="A90" s="183"/>
    </row>
    <row r="91" spans="1:1">
      <c r="A91" s="174"/>
    </row>
  </sheetData>
  <mergeCells count="8">
    <mergeCell ref="A7:G7"/>
    <mergeCell ref="A17:G17"/>
    <mergeCell ref="A46:G46"/>
    <mergeCell ref="A68:G68"/>
    <mergeCell ref="A1:G1"/>
    <mergeCell ref="A2:G2"/>
    <mergeCell ref="A3:G3"/>
    <mergeCell ref="A5:G5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R57"/>
  <sheetViews>
    <sheetView view="pageLayout" topLeftCell="A51" workbookViewId="0">
      <selection activeCell="C50" sqref="C50:D50"/>
    </sheetView>
  </sheetViews>
  <sheetFormatPr defaultRowHeight="15"/>
  <cols>
    <col min="1" max="1" width="33" style="74" customWidth="1"/>
    <col min="2" max="2" width="9.140625" customWidth="1"/>
    <col min="3" max="3" width="25.28515625" style="234" customWidth="1"/>
    <col min="4" max="4" width="25.5703125" style="234" customWidth="1"/>
  </cols>
  <sheetData>
    <row r="1" spans="1:18" s="85" customFormat="1" ht="51" customHeight="1">
      <c r="A1" s="298" t="s">
        <v>110</v>
      </c>
      <c r="B1" s="298"/>
      <c r="C1" s="298"/>
      <c r="D1" s="298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s="85" customFormat="1" ht="21">
      <c r="A2" s="362" t="s">
        <v>149</v>
      </c>
      <c r="B2" s="362"/>
      <c r="C2" s="362"/>
      <c r="D2" s="362"/>
    </row>
    <row r="3" spans="1:18" s="85" customFormat="1" ht="21">
      <c r="A3" s="362" t="s">
        <v>15</v>
      </c>
      <c r="B3" s="362"/>
      <c r="C3" s="362"/>
      <c r="D3" s="362"/>
    </row>
    <row r="4" spans="1:18" s="85" customFormat="1">
      <c r="A4" s="74"/>
      <c r="C4" s="234"/>
      <c r="D4" s="234"/>
    </row>
    <row r="5" spans="1:18" s="85" customFormat="1">
      <c r="A5" s="74"/>
      <c r="C5" s="234"/>
      <c r="D5" s="234"/>
    </row>
    <row r="6" spans="1:18" s="85" customFormat="1" ht="18.75">
      <c r="A6" s="361" t="s">
        <v>81</v>
      </c>
      <c r="B6" s="361"/>
      <c r="C6" s="361"/>
      <c r="D6" s="361"/>
    </row>
    <row r="7" spans="1:18" s="85" customFormat="1">
      <c r="A7" s="74"/>
      <c r="C7" s="234"/>
      <c r="D7" s="234"/>
    </row>
    <row r="8" spans="1:18" s="85" customFormat="1">
      <c r="A8" s="74"/>
      <c r="C8" s="234"/>
      <c r="D8" s="234"/>
    </row>
    <row r="9" spans="1:18" s="85" customFormat="1">
      <c r="A9" s="74"/>
      <c r="C9" s="234"/>
      <c r="D9" s="234"/>
    </row>
    <row r="10" spans="1:18" s="85" customFormat="1">
      <c r="A10" s="74"/>
      <c r="C10" s="234"/>
      <c r="D10" s="234"/>
    </row>
    <row r="11" spans="1:18" s="85" customFormat="1" ht="15.75" thickBot="1">
      <c r="A11" s="74"/>
      <c r="C11" s="234"/>
      <c r="D11" s="234"/>
    </row>
    <row r="12" spans="1:18" ht="16.5" thickBot="1">
      <c r="A12" s="89" t="s">
        <v>19</v>
      </c>
      <c r="B12" s="90" t="s">
        <v>21</v>
      </c>
      <c r="C12" s="261" t="s">
        <v>22</v>
      </c>
      <c r="D12" s="255" t="s">
        <v>23</v>
      </c>
    </row>
    <row r="13" spans="1:18">
      <c r="A13" s="359" t="s">
        <v>115</v>
      </c>
      <c r="B13" s="87" t="s">
        <v>116</v>
      </c>
      <c r="C13" s="262" t="s">
        <v>191</v>
      </c>
      <c r="D13" s="246" t="s">
        <v>190</v>
      </c>
    </row>
    <row r="14" spans="1:18">
      <c r="A14" s="360"/>
      <c r="B14" s="141" t="s">
        <v>117</v>
      </c>
      <c r="C14" s="263" t="s">
        <v>180</v>
      </c>
      <c r="D14" s="247" t="s">
        <v>232</v>
      </c>
    </row>
    <row r="15" spans="1:18" ht="15.75" thickBot="1">
      <c r="A15" s="360"/>
      <c r="B15" s="204" t="s">
        <v>118</v>
      </c>
      <c r="C15" s="264" t="s">
        <v>183</v>
      </c>
      <c r="D15" s="253" t="s">
        <v>164</v>
      </c>
    </row>
    <row r="16" spans="1:18">
      <c r="A16" s="345" t="s">
        <v>132</v>
      </c>
      <c r="B16" s="87" t="s">
        <v>116</v>
      </c>
      <c r="C16" s="265" t="s">
        <v>186</v>
      </c>
      <c r="D16" s="254" t="s">
        <v>187</v>
      </c>
    </row>
    <row r="17" spans="1:4">
      <c r="A17" s="346"/>
      <c r="B17" s="141" t="s">
        <v>117</v>
      </c>
      <c r="C17" s="6" t="s">
        <v>189</v>
      </c>
      <c r="D17" s="250" t="s">
        <v>190</v>
      </c>
    </row>
    <row r="18" spans="1:4" ht="15.75" thickBot="1">
      <c r="A18" s="347"/>
      <c r="B18" s="88" t="s">
        <v>118</v>
      </c>
      <c r="C18" s="266" t="s">
        <v>177</v>
      </c>
      <c r="D18" s="252" t="s">
        <v>179</v>
      </c>
    </row>
    <row r="19" spans="1:4">
      <c r="A19" s="345" t="s">
        <v>133</v>
      </c>
      <c r="B19" s="87" t="s">
        <v>116</v>
      </c>
      <c r="C19" s="267" t="s">
        <v>183</v>
      </c>
      <c r="D19" s="256" t="s">
        <v>164</v>
      </c>
    </row>
    <row r="20" spans="1:4">
      <c r="A20" s="346"/>
      <c r="B20" s="141" t="s">
        <v>117</v>
      </c>
      <c r="C20" s="268" t="s">
        <v>185</v>
      </c>
      <c r="D20" s="257" t="s">
        <v>164</v>
      </c>
    </row>
    <row r="21" spans="1:4" ht="15.75" thickBot="1">
      <c r="A21" s="347"/>
      <c r="B21" s="88" t="s">
        <v>118</v>
      </c>
      <c r="C21" s="269" t="s">
        <v>186</v>
      </c>
      <c r="D21" s="258" t="s">
        <v>187</v>
      </c>
    </row>
    <row r="22" spans="1:4">
      <c r="A22" s="345" t="s">
        <v>145</v>
      </c>
      <c r="B22" s="87" t="s">
        <v>116</v>
      </c>
      <c r="C22" s="356" t="s">
        <v>164</v>
      </c>
      <c r="D22" s="357"/>
    </row>
    <row r="23" spans="1:4">
      <c r="A23" s="346"/>
      <c r="B23" s="141" t="s">
        <v>117</v>
      </c>
      <c r="C23" s="358" t="s">
        <v>179</v>
      </c>
      <c r="D23" s="351"/>
    </row>
    <row r="24" spans="1:4" ht="15.75" thickBot="1">
      <c r="A24" s="347"/>
      <c r="B24" s="88" t="s">
        <v>118</v>
      </c>
      <c r="C24" s="352" t="s">
        <v>190</v>
      </c>
      <c r="D24" s="353"/>
    </row>
    <row r="25" spans="1:4">
      <c r="A25" s="345" t="s">
        <v>134</v>
      </c>
      <c r="B25" s="87" t="s">
        <v>116</v>
      </c>
      <c r="C25" s="267" t="s">
        <v>205</v>
      </c>
      <c r="D25" s="249" t="s">
        <v>164</v>
      </c>
    </row>
    <row r="26" spans="1:4">
      <c r="A26" s="346"/>
      <c r="B26" s="141" t="s">
        <v>117</v>
      </c>
      <c r="C26" s="270" t="s">
        <v>208</v>
      </c>
      <c r="D26" s="250" t="s">
        <v>172</v>
      </c>
    </row>
    <row r="27" spans="1:4" ht="15.75" thickBot="1">
      <c r="A27" s="347"/>
      <c r="B27" s="88" t="s">
        <v>118</v>
      </c>
      <c r="C27" s="271" t="s">
        <v>209</v>
      </c>
      <c r="D27" s="251" t="s">
        <v>164</v>
      </c>
    </row>
    <row r="28" spans="1:4">
      <c r="A28" s="345" t="s">
        <v>135</v>
      </c>
      <c r="B28" s="87" t="s">
        <v>116</v>
      </c>
      <c r="C28" s="267" t="s">
        <v>244</v>
      </c>
      <c r="D28" s="256" t="s">
        <v>172</v>
      </c>
    </row>
    <row r="29" spans="1:4">
      <c r="A29" s="346"/>
      <c r="B29" s="141" t="s">
        <v>117</v>
      </c>
      <c r="C29" s="268" t="s">
        <v>205</v>
      </c>
      <c r="D29" s="257" t="s">
        <v>164</v>
      </c>
    </row>
    <row r="30" spans="1:4" ht="15.75" thickBot="1">
      <c r="A30" s="347"/>
      <c r="B30" s="88" t="s">
        <v>118</v>
      </c>
      <c r="C30" s="269" t="s">
        <v>209</v>
      </c>
      <c r="D30" s="258" t="s">
        <v>164</v>
      </c>
    </row>
    <row r="31" spans="1:4">
      <c r="A31" s="345" t="s">
        <v>136</v>
      </c>
      <c r="B31" s="87" t="s">
        <v>116</v>
      </c>
      <c r="C31" s="262" t="s">
        <v>223</v>
      </c>
      <c r="D31" s="246" t="s">
        <v>207</v>
      </c>
    </row>
    <row r="32" spans="1:4">
      <c r="A32" s="346"/>
      <c r="B32" s="141" t="s">
        <v>117</v>
      </c>
      <c r="C32" s="263" t="s">
        <v>169</v>
      </c>
      <c r="D32" s="247" t="s">
        <v>233</v>
      </c>
    </row>
    <row r="33" spans="1:4" ht="15.75" thickBot="1">
      <c r="A33" s="347"/>
      <c r="B33" s="88" t="s">
        <v>118</v>
      </c>
      <c r="C33" s="272" t="s">
        <v>174</v>
      </c>
      <c r="D33" s="248" t="s">
        <v>164</v>
      </c>
    </row>
    <row r="34" spans="1:4">
      <c r="A34" s="345" t="s">
        <v>142</v>
      </c>
      <c r="B34" s="87" t="s">
        <v>116</v>
      </c>
      <c r="C34" s="356" t="s">
        <v>164</v>
      </c>
      <c r="D34" s="357"/>
    </row>
    <row r="35" spans="1:4">
      <c r="A35" s="346"/>
      <c r="B35" s="141" t="s">
        <v>117</v>
      </c>
      <c r="C35" s="358" t="s">
        <v>168</v>
      </c>
      <c r="D35" s="351"/>
    </row>
    <row r="36" spans="1:4" ht="15.75" thickBot="1">
      <c r="A36" s="347"/>
      <c r="B36" s="88" t="s">
        <v>118</v>
      </c>
      <c r="C36" s="352" t="s">
        <v>164</v>
      </c>
      <c r="D36" s="353"/>
    </row>
    <row r="37" spans="1:4">
      <c r="A37" s="345" t="s">
        <v>137</v>
      </c>
      <c r="B37" s="87" t="s">
        <v>116</v>
      </c>
      <c r="C37" s="267" t="s">
        <v>161</v>
      </c>
      <c r="D37" s="256" t="s">
        <v>164</v>
      </c>
    </row>
    <row r="38" spans="1:4">
      <c r="A38" s="346"/>
      <c r="B38" s="141" t="s">
        <v>117</v>
      </c>
      <c r="C38" s="268" t="s">
        <v>162</v>
      </c>
      <c r="D38" s="257" t="s">
        <v>164</v>
      </c>
    </row>
    <row r="39" spans="1:4" ht="15.75" thickBot="1">
      <c r="A39" s="347"/>
      <c r="B39" s="88" t="s">
        <v>118</v>
      </c>
      <c r="C39" s="269" t="s">
        <v>212</v>
      </c>
      <c r="D39" s="258" t="s">
        <v>164</v>
      </c>
    </row>
    <row r="40" spans="1:4">
      <c r="A40" s="345" t="s">
        <v>138</v>
      </c>
      <c r="B40" s="87" t="s">
        <v>116</v>
      </c>
      <c r="C40" s="273" t="s">
        <v>169</v>
      </c>
      <c r="D40" s="256" t="s">
        <v>172</v>
      </c>
    </row>
    <row r="41" spans="1:4">
      <c r="A41" s="346"/>
      <c r="B41" s="141" t="s">
        <v>117</v>
      </c>
      <c r="C41" s="274" t="s">
        <v>223</v>
      </c>
      <c r="D41" s="257" t="s">
        <v>207</v>
      </c>
    </row>
    <row r="42" spans="1:4" ht="15.75" thickBot="1">
      <c r="A42" s="347"/>
      <c r="B42" s="88" t="s">
        <v>118</v>
      </c>
      <c r="C42" s="275" t="s">
        <v>219</v>
      </c>
      <c r="D42" s="258" t="s">
        <v>179</v>
      </c>
    </row>
    <row r="43" spans="1:4">
      <c r="A43" s="345" t="s">
        <v>139</v>
      </c>
      <c r="B43" s="87" t="s">
        <v>116</v>
      </c>
      <c r="C43" s="276" t="s">
        <v>219</v>
      </c>
      <c r="D43" s="259" t="s">
        <v>179</v>
      </c>
    </row>
    <row r="44" spans="1:4">
      <c r="A44" s="346"/>
      <c r="B44" s="141" t="s">
        <v>117</v>
      </c>
      <c r="C44" s="268" t="s">
        <v>220</v>
      </c>
      <c r="D44" s="257" t="s">
        <v>164</v>
      </c>
    </row>
    <row r="45" spans="1:4" ht="15.75" thickBot="1">
      <c r="A45" s="347"/>
      <c r="B45" s="88" t="s">
        <v>118</v>
      </c>
      <c r="C45" s="269" t="s">
        <v>223</v>
      </c>
      <c r="D45" s="258" t="s">
        <v>207</v>
      </c>
    </row>
    <row r="46" spans="1:4">
      <c r="A46" s="345" t="s">
        <v>140</v>
      </c>
      <c r="B46" s="87" t="s">
        <v>116</v>
      </c>
      <c r="C46" s="267" t="s">
        <v>181</v>
      </c>
      <c r="D46" s="256" t="s">
        <v>232</v>
      </c>
    </row>
    <row r="47" spans="1:4">
      <c r="A47" s="346"/>
      <c r="B47" s="141" t="s">
        <v>117</v>
      </c>
      <c r="C47" s="268" t="s">
        <v>183</v>
      </c>
      <c r="D47" s="257" t="s">
        <v>164</v>
      </c>
    </row>
    <row r="48" spans="1:4" ht="15.75" thickBot="1">
      <c r="A48" s="347"/>
      <c r="B48" s="88" t="s">
        <v>118</v>
      </c>
      <c r="C48" s="277" t="s">
        <v>185</v>
      </c>
      <c r="D48" s="260" t="s">
        <v>164</v>
      </c>
    </row>
    <row r="49" spans="1:4">
      <c r="A49" s="345" t="s">
        <v>143</v>
      </c>
      <c r="B49" s="87" t="s">
        <v>116</v>
      </c>
      <c r="C49" s="348" t="s">
        <v>164</v>
      </c>
      <c r="D49" s="349"/>
    </row>
    <row r="50" spans="1:4">
      <c r="A50" s="346"/>
      <c r="B50" s="141" t="s">
        <v>117</v>
      </c>
      <c r="C50" s="350" t="s">
        <v>190</v>
      </c>
      <c r="D50" s="351"/>
    </row>
    <row r="51" spans="1:4" ht="15.75" thickBot="1">
      <c r="A51" s="347"/>
      <c r="B51" s="88" t="s">
        <v>118</v>
      </c>
      <c r="C51" s="354" t="s">
        <v>172</v>
      </c>
      <c r="D51" s="355"/>
    </row>
    <row r="52" spans="1:4">
      <c r="A52" s="345" t="s">
        <v>141</v>
      </c>
      <c r="B52" s="87" t="s">
        <v>116</v>
      </c>
      <c r="C52" s="276" t="s">
        <v>219</v>
      </c>
      <c r="D52" s="259" t="s">
        <v>179</v>
      </c>
    </row>
    <row r="53" spans="1:4">
      <c r="A53" s="346"/>
      <c r="B53" s="141" t="s">
        <v>117</v>
      </c>
      <c r="C53" s="268" t="s">
        <v>220</v>
      </c>
      <c r="D53" s="257" t="s">
        <v>164</v>
      </c>
    </row>
    <row r="54" spans="1:4" ht="15.75" thickBot="1">
      <c r="A54" s="347"/>
      <c r="B54" s="88" t="s">
        <v>118</v>
      </c>
      <c r="C54" s="269" t="s">
        <v>169</v>
      </c>
      <c r="D54" s="258" t="s">
        <v>172</v>
      </c>
    </row>
    <row r="55" spans="1:4" s="289" customFormat="1" ht="15" customHeight="1">
      <c r="A55" s="345" t="s">
        <v>247</v>
      </c>
      <c r="B55" s="87" t="s">
        <v>116</v>
      </c>
      <c r="C55" s="348" t="s">
        <v>164</v>
      </c>
      <c r="D55" s="349"/>
    </row>
    <row r="56" spans="1:4" s="289" customFormat="1">
      <c r="A56" s="346"/>
      <c r="B56" s="141" t="s">
        <v>117</v>
      </c>
      <c r="C56" s="350" t="s">
        <v>168</v>
      </c>
      <c r="D56" s="351"/>
    </row>
    <row r="57" spans="1:4" s="289" customFormat="1" ht="15.75" thickBot="1">
      <c r="A57" s="347"/>
      <c r="B57" s="88" t="s">
        <v>118</v>
      </c>
      <c r="C57" s="352"/>
      <c r="D57" s="353"/>
    </row>
  </sheetData>
  <mergeCells count="31">
    <mergeCell ref="A6:D6"/>
    <mergeCell ref="A1:D1"/>
    <mergeCell ref="A2:D2"/>
    <mergeCell ref="A3:D3"/>
    <mergeCell ref="A52:A54"/>
    <mergeCell ref="A43:A45"/>
    <mergeCell ref="A46:A48"/>
    <mergeCell ref="C34:D34"/>
    <mergeCell ref="C35:D35"/>
    <mergeCell ref="C36:D36"/>
    <mergeCell ref="A28:A30"/>
    <mergeCell ref="A31:A33"/>
    <mergeCell ref="A34:A36"/>
    <mergeCell ref="A49:A51"/>
    <mergeCell ref="A37:A39"/>
    <mergeCell ref="A40:A42"/>
    <mergeCell ref="C22:D22"/>
    <mergeCell ref="C23:D23"/>
    <mergeCell ref="C24:D24"/>
    <mergeCell ref="C49:D49"/>
    <mergeCell ref="A13:A15"/>
    <mergeCell ref="A16:A18"/>
    <mergeCell ref="A19:A21"/>
    <mergeCell ref="A22:A24"/>
    <mergeCell ref="A25:A27"/>
    <mergeCell ref="A55:A57"/>
    <mergeCell ref="C55:D55"/>
    <mergeCell ref="C56:D56"/>
    <mergeCell ref="C57:D57"/>
    <mergeCell ref="C50:D50"/>
    <mergeCell ref="C51:D51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R18"/>
  <sheetViews>
    <sheetView tabSelected="1" view="pageLayout" topLeftCell="A10" workbookViewId="0">
      <selection activeCell="D23" sqref="D23"/>
    </sheetView>
  </sheetViews>
  <sheetFormatPr defaultRowHeight="15"/>
  <cols>
    <col min="2" max="2" width="14.5703125" customWidth="1"/>
    <col min="3" max="3" width="13.5703125" customWidth="1"/>
    <col min="4" max="5" width="9.140625" style="75"/>
    <col min="6" max="6" width="16" style="75" customWidth="1"/>
    <col min="7" max="7" width="16.28515625" style="75" customWidth="1"/>
    <col min="8" max="8" width="10.140625" customWidth="1"/>
    <col min="9" max="13" width="9.140625" hidden="1" customWidth="1"/>
  </cols>
  <sheetData>
    <row r="1" spans="1:18" ht="51" customHeight="1">
      <c r="A1" s="298" t="s">
        <v>111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74"/>
      <c r="O1" s="74"/>
      <c r="P1" s="74"/>
      <c r="Q1" s="74"/>
      <c r="R1" s="74"/>
    </row>
    <row r="2" spans="1:18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8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5" spans="1:18">
      <c r="A5" s="378" t="s">
        <v>75</v>
      </c>
      <c r="B5" s="378"/>
      <c r="C5" s="378"/>
      <c r="D5" s="378"/>
      <c r="E5" s="378"/>
      <c r="F5" s="378"/>
      <c r="G5" s="378"/>
      <c r="H5" s="378"/>
    </row>
    <row r="6" spans="1:18">
      <c r="A6" s="378"/>
      <c r="B6" s="378"/>
      <c r="C6" s="378"/>
      <c r="D6" s="378"/>
      <c r="E6" s="378"/>
      <c r="F6" s="378"/>
      <c r="G6" s="378"/>
      <c r="H6" s="378"/>
    </row>
    <row r="9" spans="1:18">
      <c r="A9" s="307" t="s">
        <v>119</v>
      </c>
      <c r="B9" s="307"/>
      <c r="C9" s="307"/>
    </row>
    <row r="10" spans="1:18" s="78" customFormat="1">
      <c r="A10" s="77"/>
      <c r="B10" s="77"/>
      <c r="C10" s="77"/>
      <c r="D10" s="75"/>
      <c r="E10" s="75"/>
      <c r="F10" s="75"/>
      <c r="G10" s="75"/>
    </row>
    <row r="11" spans="1:18" s="78" customFormat="1">
      <c r="A11" s="301"/>
      <c r="B11" s="301"/>
      <c r="D11" s="194"/>
      <c r="E11" s="373"/>
      <c r="F11" s="373"/>
      <c r="G11" s="75"/>
    </row>
    <row r="12" spans="1:18" s="78" customFormat="1">
      <c r="A12" s="77"/>
      <c r="B12" s="147"/>
      <c r="C12" s="77"/>
      <c r="D12" s="75"/>
      <c r="E12" s="75"/>
      <c r="F12" s="75"/>
      <c r="G12" s="75"/>
    </row>
    <row r="14" spans="1:18" ht="18.75">
      <c r="A14" s="297" t="s">
        <v>120</v>
      </c>
      <c r="B14" s="297"/>
      <c r="C14" s="297"/>
      <c r="D14" s="297"/>
      <c r="E14" s="297"/>
      <c r="F14" s="297"/>
      <c r="G14" s="297"/>
      <c r="H14" s="297"/>
    </row>
    <row r="15" spans="1:18" ht="15.75" thickBot="1"/>
    <row r="16" spans="1:18" s="189" customFormat="1" ht="15.75" thickBot="1">
      <c r="A16" s="374" t="s">
        <v>19</v>
      </c>
      <c r="B16" s="375"/>
      <c r="C16" s="206" t="s">
        <v>76</v>
      </c>
      <c r="D16" s="205" t="s">
        <v>130</v>
      </c>
      <c r="E16" s="376" t="s">
        <v>22</v>
      </c>
      <c r="F16" s="377"/>
      <c r="G16" s="195" t="s">
        <v>23</v>
      </c>
      <c r="H16" s="207" t="s">
        <v>20</v>
      </c>
    </row>
    <row r="17" spans="1:8">
      <c r="A17" s="364" t="s">
        <v>105</v>
      </c>
      <c r="B17" s="365"/>
      <c r="C17" s="368" t="s">
        <v>257</v>
      </c>
      <c r="D17" s="369">
        <v>541</v>
      </c>
      <c r="E17" s="369" t="s">
        <v>219</v>
      </c>
      <c r="F17" s="371"/>
      <c r="G17" s="368" t="s">
        <v>179</v>
      </c>
      <c r="H17" s="368" t="s">
        <v>249</v>
      </c>
    </row>
    <row r="18" spans="1:8">
      <c r="A18" s="366"/>
      <c r="B18" s="367"/>
      <c r="C18" s="363"/>
      <c r="D18" s="370"/>
      <c r="E18" s="370"/>
      <c r="F18" s="372"/>
      <c r="G18" s="363"/>
      <c r="H18" s="363"/>
    </row>
  </sheetData>
  <mergeCells count="16">
    <mergeCell ref="A1:M1"/>
    <mergeCell ref="A2:M2"/>
    <mergeCell ref="A3:M3"/>
    <mergeCell ref="A5:H6"/>
    <mergeCell ref="A9:C9"/>
    <mergeCell ref="A11:B11"/>
    <mergeCell ref="E11:F11"/>
    <mergeCell ref="A14:H14"/>
    <mergeCell ref="A16:B16"/>
    <mergeCell ref="E16:F16"/>
    <mergeCell ref="H17:H18"/>
    <mergeCell ref="A17:B18"/>
    <mergeCell ref="C17:C18"/>
    <mergeCell ref="D17:D18"/>
    <mergeCell ref="E17:F18"/>
    <mergeCell ref="G17:G18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W26"/>
  <sheetViews>
    <sheetView view="pageLayout" topLeftCell="A7" workbookViewId="0">
      <selection activeCell="B12" sqref="B12:C14"/>
    </sheetView>
  </sheetViews>
  <sheetFormatPr defaultColWidth="9.140625" defaultRowHeight="15"/>
  <cols>
    <col min="1" max="1" width="2.5703125" style="85" customWidth="1"/>
    <col min="2" max="2" width="17.7109375" style="85" customWidth="1"/>
    <col min="3" max="3" width="10.42578125" style="85" customWidth="1"/>
    <col min="4" max="20" width="3.28515625" style="85" customWidth="1"/>
    <col min="21" max="21" width="6.42578125" style="85" customWidth="1"/>
    <col min="22" max="22" width="9.140625" style="85" hidden="1" customWidth="1"/>
    <col min="23" max="23" width="6" style="115" customWidth="1"/>
    <col min="24" max="16384" width="9.140625" style="85"/>
  </cols>
  <sheetData>
    <row r="1" spans="1:23" ht="51" customHeight="1">
      <c r="A1" s="298" t="s">
        <v>112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spans="1:23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>
      <c r="A4" s="24"/>
      <c r="B4" s="24"/>
      <c r="C4" s="117"/>
      <c r="K4" s="24"/>
      <c r="M4" s="79"/>
      <c r="U4" s="24"/>
      <c r="V4" s="24"/>
    </row>
    <row r="5" spans="1:23" ht="15.75">
      <c r="A5" s="325" t="s">
        <v>16</v>
      </c>
      <c r="B5" s="325"/>
      <c r="C5" s="116"/>
      <c r="D5" s="68"/>
      <c r="E5" s="68"/>
      <c r="F5" s="68"/>
      <c r="G5" s="68"/>
      <c r="H5" s="68"/>
      <c r="I5" s="68"/>
      <c r="J5" s="68"/>
      <c r="K5" s="69"/>
      <c r="L5" s="68"/>
      <c r="M5" s="84"/>
      <c r="N5" s="68"/>
      <c r="U5" s="24"/>
      <c r="V5" s="24"/>
    </row>
    <row r="6" spans="1:23" ht="15.75">
      <c r="A6" s="325" t="s">
        <v>85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68"/>
      <c r="M6" s="84"/>
      <c r="N6" s="68"/>
      <c r="U6" s="24"/>
      <c r="V6" s="24"/>
    </row>
    <row r="7" spans="1:23" ht="15.75">
      <c r="A7" s="325" t="s">
        <v>11</v>
      </c>
      <c r="B7" s="325"/>
      <c r="C7" s="325"/>
      <c r="D7" s="325"/>
      <c r="E7" s="68"/>
      <c r="F7" s="68"/>
      <c r="G7" s="68"/>
      <c r="H7" s="68"/>
      <c r="I7" s="68"/>
      <c r="J7" s="68"/>
      <c r="K7" s="69"/>
      <c r="L7" s="68"/>
      <c r="M7" s="84"/>
      <c r="N7" s="68"/>
      <c r="U7" s="24"/>
      <c r="V7" s="24"/>
    </row>
    <row r="8" spans="1:23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</row>
    <row r="9" spans="1:23">
      <c r="A9" s="45"/>
      <c r="B9" s="45"/>
      <c r="C9" s="45"/>
      <c r="D9" s="45"/>
      <c r="K9" s="24"/>
      <c r="M9" s="79"/>
      <c r="U9" s="24"/>
      <c r="V9" s="24"/>
    </row>
    <row r="10" spans="1:23">
      <c r="A10" s="380" t="s">
        <v>196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</row>
    <row r="11" spans="1:23">
      <c r="A11" s="114" t="s">
        <v>3</v>
      </c>
      <c r="B11" s="114" t="s">
        <v>80</v>
      </c>
      <c r="C11" s="114" t="s">
        <v>1</v>
      </c>
      <c r="D11" s="114" t="s">
        <v>79</v>
      </c>
      <c r="E11" s="114" t="s">
        <v>78</v>
      </c>
      <c r="F11" s="114">
        <v>11</v>
      </c>
      <c r="G11" s="114">
        <v>12</v>
      </c>
      <c r="H11" s="114">
        <v>13</v>
      </c>
      <c r="I11" s="114">
        <v>14</v>
      </c>
      <c r="J11" s="114">
        <v>15</v>
      </c>
      <c r="K11" s="114">
        <v>16</v>
      </c>
      <c r="L11" s="114">
        <v>17</v>
      </c>
      <c r="M11" s="114">
        <v>18</v>
      </c>
      <c r="N11" s="114">
        <v>19</v>
      </c>
      <c r="O11" s="114">
        <v>20</v>
      </c>
      <c r="P11" s="114">
        <v>21</v>
      </c>
      <c r="Q11" s="114">
        <v>22</v>
      </c>
      <c r="R11" s="114">
        <v>23</v>
      </c>
      <c r="S11" s="114">
        <v>24</v>
      </c>
      <c r="T11" s="114" t="s">
        <v>77</v>
      </c>
      <c r="U11" s="81" t="s">
        <v>10</v>
      </c>
      <c r="V11" s="86"/>
      <c r="W11" s="143" t="s">
        <v>12</v>
      </c>
    </row>
    <row r="12" spans="1:23" ht="28.35" customHeight="1">
      <c r="A12" s="106">
        <v>1</v>
      </c>
      <c r="B12" s="170" t="s">
        <v>191</v>
      </c>
      <c r="C12" s="104" t="s">
        <v>190</v>
      </c>
      <c r="D12" s="99">
        <v>45.5</v>
      </c>
      <c r="E12" s="99">
        <v>46.9</v>
      </c>
      <c r="F12" s="99">
        <v>9.5</v>
      </c>
      <c r="G12" s="99">
        <v>7.6</v>
      </c>
      <c r="H12" s="99">
        <v>9.6999999999999993</v>
      </c>
      <c r="I12" s="99">
        <v>9.5</v>
      </c>
      <c r="J12" s="99">
        <v>10.5</v>
      </c>
      <c r="K12" s="99">
        <v>9.6</v>
      </c>
      <c r="L12" s="99">
        <v>9.3000000000000007</v>
      </c>
      <c r="M12" s="99">
        <v>9.9</v>
      </c>
      <c r="N12" s="99">
        <v>9.5</v>
      </c>
      <c r="O12" s="99">
        <v>10.4</v>
      </c>
      <c r="P12" s="99">
        <v>10.199999999999999</v>
      </c>
      <c r="Q12" s="99">
        <v>9.4</v>
      </c>
      <c r="R12" s="99">
        <v>9.6999999999999993</v>
      </c>
      <c r="S12" s="99">
        <v>9</v>
      </c>
      <c r="T12" s="99"/>
      <c r="U12" s="128">
        <v>226.16</v>
      </c>
      <c r="V12" s="19"/>
      <c r="W12" s="98"/>
    </row>
    <row r="13" spans="1:23" ht="28.35" customHeight="1">
      <c r="A13" s="106">
        <v>2</v>
      </c>
      <c r="B13" s="105" t="s">
        <v>180</v>
      </c>
      <c r="C13" s="104" t="s">
        <v>232</v>
      </c>
      <c r="D13" s="99">
        <v>46.5</v>
      </c>
      <c r="E13" s="99">
        <v>47</v>
      </c>
      <c r="F13" s="99">
        <v>8.8000000000000007</v>
      </c>
      <c r="G13" s="99">
        <v>9.1</v>
      </c>
      <c r="H13" s="99">
        <v>10.8</v>
      </c>
      <c r="I13" s="99">
        <v>9.3000000000000007</v>
      </c>
      <c r="J13" s="99">
        <v>8.4</v>
      </c>
      <c r="K13" s="99">
        <v>10.7</v>
      </c>
      <c r="L13" s="99">
        <v>9.4</v>
      </c>
      <c r="M13" s="99">
        <v>10</v>
      </c>
      <c r="N13" s="99">
        <v>9.5</v>
      </c>
      <c r="O13" s="99">
        <v>8.5</v>
      </c>
      <c r="P13" s="99">
        <v>8.8000000000000007</v>
      </c>
      <c r="Q13" s="99">
        <v>9.4</v>
      </c>
      <c r="R13" s="111">
        <v>10.6</v>
      </c>
      <c r="S13" s="111">
        <v>8.1999999999999993</v>
      </c>
      <c r="T13" s="99"/>
      <c r="U13" s="128">
        <v>225</v>
      </c>
      <c r="V13" s="19"/>
      <c r="W13" s="98"/>
    </row>
    <row r="14" spans="1:23" ht="28.35" customHeight="1">
      <c r="A14" s="106">
        <v>3</v>
      </c>
      <c r="B14" s="105" t="s">
        <v>183</v>
      </c>
      <c r="C14" s="104" t="s">
        <v>164</v>
      </c>
      <c r="D14" s="99">
        <v>47.6</v>
      </c>
      <c r="E14" s="99">
        <v>47.5</v>
      </c>
      <c r="F14" s="99">
        <v>9.1</v>
      </c>
      <c r="G14" s="99">
        <v>9.6</v>
      </c>
      <c r="H14" s="99">
        <v>9.6999999999999993</v>
      </c>
      <c r="I14" s="99">
        <v>10.3</v>
      </c>
      <c r="J14" s="99">
        <v>8.1999999999999993</v>
      </c>
      <c r="K14" s="99">
        <v>8.4</v>
      </c>
      <c r="L14" s="99">
        <v>10.8</v>
      </c>
      <c r="M14" s="99">
        <v>9.3000000000000007</v>
      </c>
      <c r="N14" s="99">
        <v>10.4</v>
      </c>
      <c r="O14" s="99">
        <v>4.5999999999999996</v>
      </c>
      <c r="P14" s="111">
        <v>9.8000000000000007</v>
      </c>
      <c r="Q14" s="110">
        <v>9.5</v>
      </c>
      <c r="R14" s="110"/>
      <c r="S14" s="113"/>
      <c r="T14" s="99">
        <v>9.4</v>
      </c>
      <c r="U14" s="128">
        <v>204.8</v>
      </c>
      <c r="V14" s="19"/>
      <c r="W14" s="98"/>
    </row>
    <row r="15" spans="1:23" ht="28.35" customHeight="1">
      <c r="A15" s="106">
        <v>4</v>
      </c>
      <c r="B15" s="112" t="s">
        <v>224</v>
      </c>
      <c r="C15" s="104" t="s">
        <v>190</v>
      </c>
      <c r="D15" s="99">
        <v>48.6</v>
      </c>
      <c r="E15" s="99">
        <v>43.8</v>
      </c>
      <c r="F15" s="99">
        <v>10.1</v>
      </c>
      <c r="G15" s="99">
        <v>6.5</v>
      </c>
      <c r="H15" s="99">
        <v>8.1</v>
      </c>
      <c r="I15" s="99">
        <v>10.3</v>
      </c>
      <c r="J15" s="99">
        <v>10</v>
      </c>
      <c r="K15" s="99">
        <v>10.3</v>
      </c>
      <c r="L15" s="99">
        <v>7.6</v>
      </c>
      <c r="M15" s="99">
        <v>10.199999999999999</v>
      </c>
      <c r="N15" s="111">
        <v>10.3</v>
      </c>
      <c r="O15" s="110">
        <v>9.6999999999999993</v>
      </c>
      <c r="P15" s="110"/>
      <c r="Q15" s="109"/>
      <c r="R15" s="108"/>
      <c r="S15" s="107"/>
      <c r="T15" s="99">
        <v>8.4</v>
      </c>
      <c r="U15" s="128">
        <v>185.49999999999997</v>
      </c>
      <c r="V15" s="19"/>
      <c r="W15" s="98"/>
    </row>
    <row r="16" spans="1:23" ht="28.35" customHeight="1">
      <c r="A16" s="106">
        <v>5</v>
      </c>
      <c r="B16" s="112" t="s">
        <v>184</v>
      </c>
      <c r="C16" s="202" t="s">
        <v>164</v>
      </c>
      <c r="D16" s="99">
        <v>47.2</v>
      </c>
      <c r="E16" s="99">
        <v>45.9</v>
      </c>
      <c r="F16" s="99">
        <v>9.8000000000000007</v>
      </c>
      <c r="G16" s="99">
        <v>9.6</v>
      </c>
      <c r="H16" s="99">
        <v>9.9</v>
      </c>
      <c r="I16" s="99">
        <v>9</v>
      </c>
      <c r="J16" s="99">
        <v>8.6999999999999993</v>
      </c>
      <c r="K16" s="99">
        <v>5.8</v>
      </c>
      <c r="L16" s="111">
        <v>8.6999999999999993</v>
      </c>
      <c r="M16" s="110">
        <v>6.4</v>
      </c>
      <c r="N16" s="110"/>
      <c r="O16" s="109"/>
      <c r="P16" s="108"/>
      <c r="Q16" s="108"/>
      <c r="R16" s="108"/>
      <c r="S16" s="107"/>
      <c r="T16" s="99"/>
      <c r="U16" s="128">
        <v>160.99999999999997</v>
      </c>
      <c r="V16" s="19"/>
      <c r="W16" s="98"/>
    </row>
    <row r="17" spans="1:23" ht="28.35" customHeight="1">
      <c r="A17" s="106">
        <v>6</v>
      </c>
      <c r="B17" s="105" t="s">
        <v>185</v>
      </c>
      <c r="C17" s="104" t="s">
        <v>164</v>
      </c>
      <c r="D17" s="99">
        <v>45.3</v>
      </c>
      <c r="E17" s="99">
        <v>41.1</v>
      </c>
      <c r="F17" s="99">
        <v>10</v>
      </c>
      <c r="G17" s="99">
        <v>9.4</v>
      </c>
      <c r="H17" s="99">
        <v>9</v>
      </c>
      <c r="I17" s="99">
        <v>9.8000000000000007</v>
      </c>
      <c r="J17" s="111">
        <v>8.8000000000000007</v>
      </c>
      <c r="K17" s="110">
        <v>7.8</v>
      </c>
      <c r="L17" s="110"/>
      <c r="M17" s="109"/>
      <c r="N17" s="108"/>
      <c r="O17" s="108"/>
      <c r="P17" s="108"/>
      <c r="Q17" s="108"/>
      <c r="R17" s="108"/>
      <c r="S17" s="107"/>
      <c r="T17" s="99"/>
      <c r="U17" s="128">
        <v>141.20000000000002</v>
      </c>
      <c r="V17" s="19"/>
      <c r="W17" s="98"/>
    </row>
    <row r="18" spans="1:23" ht="28.35" customHeight="1">
      <c r="A18" s="106">
        <v>7</v>
      </c>
      <c r="B18" s="105" t="s">
        <v>182</v>
      </c>
      <c r="C18" s="104" t="s">
        <v>232</v>
      </c>
      <c r="D18" s="99">
        <v>38.799999999999997</v>
      </c>
      <c r="E18" s="99">
        <v>35</v>
      </c>
      <c r="F18" s="99">
        <v>5.3</v>
      </c>
      <c r="G18" s="99">
        <v>8.1999999999999993</v>
      </c>
      <c r="H18" s="111">
        <v>8.8000000000000007</v>
      </c>
      <c r="I18" s="110">
        <v>8.9</v>
      </c>
      <c r="J18" s="110"/>
      <c r="K18" s="109"/>
      <c r="L18" s="108"/>
      <c r="M18" s="108"/>
      <c r="N18" s="108"/>
      <c r="O18" s="108"/>
      <c r="P18" s="108"/>
      <c r="Q18" s="108"/>
      <c r="R18" s="108"/>
      <c r="S18" s="107"/>
      <c r="T18" s="99"/>
      <c r="U18" s="128">
        <v>105</v>
      </c>
      <c r="V18" s="19"/>
      <c r="W18" s="98"/>
    </row>
    <row r="19" spans="1:23" ht="28.35" customHeight="1">
      <c r="A19" s="106"/>
      <c r="B19" s="112"/>
      <c r="C19" s="104"/>
      <c r="D19" s="99"/>
      <c r="E19" s="99"/>
      <c r="F19" s="99"/>
      <c r="G19" s="103"/>
      <c r="H19" s="103"/>
      <c r="I19" s="102"/>
      <c r="J19" s="101"/>
      <c r="K19" s="101"/>
      <c r="L19" s="101"/>
      <c r="M19" s="101"/>
      <c r="N19" s="101"/>
      <c r="O19" s="101"/>
      <c r="P19" s="101"/>
      <c r="Q19" s="101"/>
      <c r="R19" s="101"/>
      <c r="S19" s="100"/>
      <c r="T19" s="99"/>
      <c r="U19" s="128"/>
      <c r="V19" s="19"/>
      <c r="W19" s="98"/>
    </row>
    <row r="20" spans="1:23" ht="15.75">
      <c r="A20" s="69"/>
      <c r="B20" s="69"/>
      <c r="C20" s="24"/>
      <c r="T20" s="24"/>
      <c r="U20" s="115"/>
    </row>
    <row r="21" spans="1:23" ht="15.75">
      <c r="A21" s="69"/>
      <c r="B21" s="69"/>
      <c r="C21" s="24"/>
      <c r="T21" s="24"/>
      <c r="U21" s="115"/>
    </row>
    <row r="22" spans="1:23" ht="15.75">
      <c r="A22" s="69"/>
      <c r="B22" s="97"/>
      <c r="C22" s="24"/>
      <c r="O22" s="309" t="s">
        <v>18</v>
      </c>
      <c r="P22" s="309"/>
      <c r="Q22" s="309"/>
      <c r="R22" s="309"/>
      <c r="S22" s="309"/>
      <c r="T22" s="309"/>
      <c r="U22" s="115"/>
    </row>
    <row r="23" spans="1:23" ht="15.75">
      <c r="A23" s="69"/>
      <c r="B23" s="69"/>
      <c r="C23" s="24"/>
      <c r="Q23" s="24"/>
      <c r="U23" s="115"/>
    </row>
    <row r="24" spans="1:23" ht="15.75">
      <c r="A24" s="69"/>
      <c r="B24" s="69"/>
      <c r="C24" s="24"/>
      <c r="Q24" s="24"/>
      <c r="U24" s="115"/>
    </row>
    <row r="25" spans="1:23" ht="15.75">
      <c r="A25" s="69"/>
      <c r="B25" s="69"/>
      <c r="C25" s="24"/>
      <c r="O25" s="309" t="s">
        <v>158</v>
      </c>
      <c r="P25" s="309"/>
      <c r="Q25" s="309"/>
      <c r="R25" s="309"/>
      <c r="S25" s="309"/>
      <c r="T25" s="309"/>
      <c r="U25" s="115"/>
    </row>
    <row r="26" spans="1:23" ht="15.75">
      <c r="A26" s="69"/>
      <c r="B26" s="69"/>
      <c r="C26" s="24"/>
      <c r="P26" s="309" t="s">
        <v>159</v>
      </c>
      <c r="Q26" s="309"/>
      <c r="R26" s="309"/>
      <c r="S26" s="309"/>
      <c r="U26" s="115"/>
    </row>
  </sheetData>
  <mergeCells count="11">
    <mergeCell ref="A1:W1"/>
    <mergeCell ref="A2:W2"/>
    <mergeCell ref="A3:W3"/>
    <mergeCell ref="O25:T25"/>
    <mergeCell ref="P26:S26"/>
    <mergeCell ref="A5:B5"/>
    <mergeCell ref="A6:K6"/>
    <mergeCell ref="A7:D7"/>
    <mergeCell ref="A8:V8"/>
    <mergeCell ref="A10:V10"/>
    <mergeCell ref="O22:T22"/>
  </mergeCells>
  <conditionalFormatting sqref="T12:T19">
    <cfRule type="duplicateValues" dxfId="5" priority="1"/>
  </conditionalFormatting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Layout" topLeftCell="A4" workbookViewId="0">
      <selection activeCell="B16" sqref="B16"/>
    </sheetView>
  </sheetViews>
  <sheetFormatPr defaultColWidth="9.140625" defaultRowHeight="15"/>
  <cols>
    <col min="1" max="1" width="2.85546875" customWidth="1"/>
    <col min="2" max="3" width="24" customWidth="1"/>
    <col min="4" max="9" width="5.5703125" customWidth="1"/>
    <col min="10" max="10" width="5.28515625" style="24" customWidth="1"/>
    <col min="11" max="11" width="3.42578125" style="142" customWidth="1"/>
    <col min="12" max="12" width="5.7109375" style="130" customWidth="1"/>
    <col min="13" max="13" width="0.28515625" customWidth="1"/>
  </cols>
  <sheetData>
    <row r="1" spans="1:18" ht="51" customHeight="1">
      <c r="A1" s="390" t="s">
        <v>112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74"/>
      <c r="O1" s="74"/>
      <c r="P1" s="74"/>
      <c r="Q1" s="74"/>
      <c r="R1" s="74"/>
    </row>
    <row r="2" spans="1:18" ht="15" customHeight="1">
      <c r="A2" s="391" t="s">
        <v>149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8" ht="15" customHeight="1">
      <c r="A3" s="391" t="s">
        <v>15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</row>
    <row r="4" spans="1:18">
      <c r="A4" s="24"/>
    </row>
    <row r="5" spans="1:18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9"/>
      <c r="K5" s="132"/>
      <c r="L5" s="129"/>
      <c r="M5" s="68"/>
    </row>
    <row r="6" spans="1:18" ht="15.75">
      <c r="A6" s="96" t="s">
        <v>85</v>
      </c>
      <c r="B6" s="96"/>
      <c r="C6" s="96"/>
      <c r="D6" s="68"/>
      <c r="E6" s="68"/>
      <c r="F6" s="68"/>
      <c r="G6" s="68"/>
      <c r="H6" s="68"/>
      <c r="I6" s="68"/>
      <c r="J6" s="69"/>
      <c r="K6" s="132"/>
      <c r="L6" s="129"/>
      <c r="M6" s="68"/>
    </row>
    <row r="7" spans="1:18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9"/>
      <c r="K7" s="132"/>
      <c r="L7" s="129"/>
      <c r="M7" s="68"/>
    </row>
    <row r="8" spans="1:18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1:18">
      <c r="A9" s="45"/>
      <c r="B9" s="45"/>
      <c r="C9" s="45"/>
    </row>
    <row r="10" spans="1:18">
      <c r="A10" s="380" t="s">
        <v>86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</row>
    <row r="11" spans="1:18" ht="15" customHeight="1">
      <c r="A11" s="381" t="s">
        <v>3</v>
      </c>
      <c r="B11" s="383" t="s">
        <v>0</v>
      </c>
      <c r="C11" s="381" t="s">
        <v>1</v>
      </c>
      <c r="D11" s="385" t="s">
        <v>4</v>
      </c>
      <c r="E11" s="385" t="s">
        <v>5</v>
      </c>
      <c r="F11" s="385" t="s">
        <v>6</v>
      </c>
      <c r="G11" s="385" t="s">
        <v>7</v>
      </c>
      <c r="H11" s="385" t="s">
        <v>8</v>
      </c>
      <c r="I11" s="385" t="s">
        <v>9</v>
      </c>
      <c r="J11" s="385" t="s">
        <v>10</v>
      </c>
      <c r="K11" s="387" t="s">
        <v>11</v>
      </c>
      <c r="L11" s="385" t="s">
        <v>12</v>
      </c>
    </row>
    <row r="12" spans="1:18">
      <c r="A12" s="382"/>
      <c r="B12" s="384"/>
      <c r="C12" s="382"/>
      <c r="D12" s="386"/>
      <c r="E12" s="386"/>
      <c r="F12" s="386"/>
      <c r="G12" s="386"/>
      <c r="H12" s="386"/>
      <c r="I12" s="386"/>
      <c r="J12" s="386"/>
      <c r="K12" s="388"/>
      <c r="L12" s="386"/>
    </row>
    <row r="13" spans="1:18">
      <c r="A13" s="46">
        <v>1</v>
      </c>
      <c r="B13" s="151" t="s">
        <v>183</v>
      </c>
      <c r="C13" s="152" t="s">
        <v>164</v>
      </c>
      <c r="D13" s="57">
        <v>100.3</v>
      </c>
      <c r="E13" s="57">
        <v>97.8</v>
      </c>
      <c r="F13" s="57">
        <v>99.6</v>
      </c>
      <c r="G13" s="57">
        <v>100.9</v>
      </c>
      <c r="H13" s="57">
        <v>100.5</v>
      </c>
      <c r="I13" s="57">
        <v>96.8</v>
      </c>
      <c r="J13" s="53">
        <f t="shared" ref="J13:J19" si="0">SUM(D13:I13)</f>
        <v>595.9</v>
      </c>
      <c r="K13" s="231" t="s">
        <v>204</v>
      </c>
      <c r="L13" s="131"/>
    </row>
    <row r="14" spans="1:18">
      <c r="A14" s="46">
        <v>2</v>
      </c>
      <c r="B14" s="148" t="s">
        <v>180</v>
      </c>
      <c r="C14" s="149" t="s">
        <v>172</v>
      </c>
      <c r="D14" s="57">
        <v>97</v>
      </c>
      <c r="E14" s="57">
        <v>96.2</v>
      </c>
      <c r="F14" s="57">
        <v>96.7</v>
      </c>
      <c r="G14" s="57">
        <v>97</v>
      </c>
      <c r="H14" s="57">
        <v>93.5</v>
      </c>
      <c r="I14" s="57">
        <v>96.5</v>
      </c>
      <c r="J14" s="53">
        <f t="shared" si="0"/>
        <v>576.9</v>
      </c>
      <c r="K14" s="231" t="s">
        <v>201</v>
      </c>
      <c r="L14" s="131"/>
    </row>
    <row r="15" spans="1:18">
      <c r="A15" s="46">
        <v>3</v>
      </c>
      <c r="B15" s="148" t="s">
        <v>191</v>
      </c>
      <c r="C15" s="149" t="s">
        <v>190</v>
      </c>
      <c r="D15" s="57">
        <v>94.9</v>
      </c>
      <c r="E15" s="57">
        <v>96.3</v>
      </c>
      <c r="F15" s="57">
        <v>93.5</v>
      </c>
      <c r="G15" s="57">
        <v>93.4</v>
      </c>
      <c r="H15" s="57">
        <v>98.5</v>
      </c>
      <c r="I15" s="57">
        <v>99.2</v>
      </c>
      <c r="J15" s="53">
        <f t="shared" si="0"/>
        <v>575.80000000000007</v>
      </c>
      <c r="K15" s="231" t="s">
        <v>199</v>
      </c>
      <c r="L15" s="131"/>
    </row>
    <row r="16" spans="1:18">
      <c r="A16" s="46">
        <v>4</v>
      </c>
      <c r="B16" s="151" t="s">
        <v>224</v>
      </c>
      <c r="C16" s="152" t="s">
        <v>190</v>
      </c>
      <c r="D16" s="57">
        <v>90.5</v>
      </c>
      <c r="E16" s="57">
        <v>80.900000000000006</v>
      </c>
      <c r="F16" s="57">
        <v>94</v>
      </c>
      <c r="G16" s="57">
        <v>94.8</v>
      </c>
      <c r="H16" s="57">
        <v>90.9</v>
      </c>
      <c r="I16" s="57">
        <v>94.2</v>
      </c>
      <c r="J16" s="53">
        <f t="shared" si="0"/>
        <v>545.30000000000007</v>
      </c>
      <c r="K16" s="231" t="s">
        <v>203</v>
      </c>
      <c r="L16" s="131"/>
    </row>
    <row r="17" spans="1:12">
      <c r="A17" s="46">
        <v>5</v>
      </c>
      <c r="B17" s="3" t="s">
        <v>185</v>
      </c>
      <c r="C17" s="149" t="s">
        <v>164</v>
      </c>
      <c r="D17" s="57">
        <v>88.4</v>
      </c>
      <c r="E17" s="57">
        <v>91.3</v>
      </c>
      <c r="F17" s="57">
        <v>87.2</v>
      </c>
      <c r="G17" s="57">
        <v>92.9</v>
      </c>
      <c r="H17" s="57">
        <v>87.3</v>
      </c>
      <c r="I17" s="57">
        <v>91.2</v>
      </c>
      <c r="J17" s="53">
        <f t="shared" si="0"/>
        <v>538.29999999999995</v>
      </c>
      <c r="K17" s="231" t="s">
        <v>202</v>
      </c>
      <c r="L17" s="131"/>
    </row>
    <row r="18" spans="1:12">
      <c r="A18" s="46">
        <v>6</v>
      </c>
      <c r="B18" s="141" t="s">
        <v>184</v>
      </c>
      <c r="C18" s="232" t="s">
        <v>164</v>
      </c>
      <c r="D18" s="57">
        <v>87</v>
      </c>
      <c r="E18" s="57">
        <v>80</v>
      </c>
      <c r="F18" s="57">
        <v>93.1</v>
      </c>
      <c r="G18" s="57">
        <v>87.9</v>
      </c>
      <c r="H18" s="57">
        <v>94.9</v>
      </c>
      <c r="I18" s="57">
        <v>93.3</v>
      </c>
      <c r="J18" s="53">
        <f t="shared" si="0"/>
        <v>536.19999999999993</v>
      </c>
      <c r="K18" s="231" t="s">
        <v>198</v>
      </c>
      <c r="L18" s="131"/>
    </row>
    <row r="19" spans="1:12">
      <c r="A19" s="46">
        <v>7</v>
      </c>
      <c r="B19" s="141" t="s">
        <v>188</v>
      </c>
      <c r="C19" s="232" t="s">
        <v>172</v>
      </c>
      <c r="D19" s="57">
        <v>81.900000000000006</v>
      </c>
      <c r="E19" s="57">
        <v>73.8</v>
      </c>
      <c r="F19" s="57">
        <v>78.599999999999994</v>
      </c>
      <c r="G19" s="57">
        <v>72.099999999999994</v>
      </c>
      <c r="H19" s="57">
        <v>77.3</v>
      </c>
      <c r="I19" s="57">
        <v>67.3</v>
      </c>
      <c r="J19" s="53">
        <f t="shared" si="0"/>
        <v>451</v>
      </c>
      <c r="K19" s="231" t="s">
        <v>200</v>
      </c>
      <c r="L19" s="131"/>
    </row>
    <row r="20" spans="1:12" s="85" customFormat="1">
      <c r="A20" s="36"/>
      <c r="B20" s="49"/>
      <c r="C20" s="56"/>
      <c r="D20" s="119"/>
      <c r="E20" s="119"/>
      <c r="F20" s="119"/>
      <c r="G20" s="119"/>
      <c r="H20" s="119"/>
      <c r="I20" s="119"/>
      <c r="J20" s="54"/>
      <c r="K20" s="36"/>
      <c r="L20" s="127"/>
    </row>
    <row r="21" spans="1:12" s="85" customFormat="1">
      <c r="A21" s="36"/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</row>
    <row r="22" spans="1:12">
      <c r="A22" s="36"/>
      <c r="B22" s="37"/>
      <c r="C22" s="38"/>
      <c r="D22" s="39"/>
      <c r="E22" s="39"/>
      <c r="F22" s="39"/>
      <c r="G22" s="39"/>
      <c r="H22" s="39"/>
      <c r="I22" s="39"/>
      <c r="J22" s="39"/>
      <c r="K22" s="36"/>
      <c r="L22" s="36"/>
    </row>
    <row r="23" spans="1:12">
      <c r="B23" s="42"/>
      <c r="G23" s="309" t="s">
        <v>18</v>
      </c>
      <c r="H23" s="309"/>
      <c r="I23" s="309"/>
      <c r="J23" s="309"/>
      <c r="K23" s="309"/>
      <c r="L23" s="309"/>
    </row>
    <row r="24" spans="1:12">
      <c r="J24"/>
    </row>
    <row r="25" spans="1:12">
      <c r="J25"/>
    </row>
    <row r="26" spans="1:12">
      <c r="G26" s="309" t="s">
        <v>158</v>
      </c>
      <c r="H26" s="309"/>
      <c r="I26" s="309"/>
      <c r="J26" s="309"/>
      <c r="K26" s="309"/>
      <c r="L26" s="309"/>
    </row>
    <row r="27" spans="1:12">
      <c r="H27" s="309" t="s">
        <v>159</v>
      </c>
      <c r="I27" s="309"/>
      <c r="J27" s="309"/>
      <c r="K27" s="309"/>
    </row>
  </sheetData>
  <sortState ref="B13:J19">
    <sortCondition descending="1" ref="J13:J19"/>
  </sortState>
  <mergeCells count="23">
    <mergeCell ref="A7:C7"/>
    <mergeCell ref="A8:M8"/>
    <mergeCell ref="A10:M10"/>
    <mergeCell ref="A1:M1"/>
    <mergeCell ref="A2:M2"/>
    <mergeCell ref="A3:M3"/>
    <mergeCell ref="A5:B5"/>
    <mergeCell ref="L11:L12"/>
    <mergeCell ref="G23:L23"/>
    <mergeCell ref="G26:L26"/>
    <mergeCell ref="B21:L21"/>
    <mergeCell ref="E11:E12"/>
    <mergeCell ref="F11:F12"/>
    <mergeCell ref="G11:G12"/>
    <mergeCell ref="H11:H12"/>
    <mergeCell ref="I11:I12"/>
    <mergeCell ref="A11:A12"/>
    <mergeCell ref="B11:B12"/>
    <mergeCell ref="C11:C12"/>
    <mergeCell ref="D11:D12"/>
    <mergeCell ref="H27:K27"/>
    <mergeCell ref="J11:J12"/>
    <mergeCell ref="K11:K12"/>
  </mergeCells>
  <pageMargins left="2.0833333333333332E-2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"/>
  <sheetViews>
    <sheetView view="pageLayout" topLeftCell="A4" workbookViewId="0">
      <selection activeCell="E23" sqref="E23"/>
    </sheetView>
  </sheetViews>
  <sheetFormatPr defaultColWidth="9.140625" defaultRowHeight="15"/>
  <cols>
    <col min="1" max="1" width="4.140625" customWidth="1"/>
    <col min="2" max="2" width="20.7109375" customWidth="1"/>
    <col min="3" max="3" width="22.7109375" customWidth="1"/>
    <col min="4" max="6" width="4.85546875" customWidth="1"/>
    <col min="7" max="8" width="4.85546875" style="217" customWidth="1"/>
    <col min="9" max="9" width="4.85546875" customWidth="1"/>
    <col min="10" max="10" width="6.7109375" style="24" customWidth="1"/>
    <col min="11" max="11" width="6.42578125" style="34" customWidth="1"/>
    <col min="12" max="12" width="6.42578125" customWidth="1"/>
    <col min="13" max="15" width="9.140625" hidden="1" customWidth="1"/>
  </cols>
  <sheetData>
    <row r="1" spans="1:20" ht="51" customHeight="1">
      <c r="A1" s="298" t="s">
        <v>109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74"/>
      <c r="Q1" s="74"/>
      <c r="R1" s="74"/>
      <c r="S1" s="74"/>
      <c r="T1" s="74"/>
    </row>
    <row r="2" spans="1:20" ht="21">
      <c r="A2" s="305" t="s">
        <v>149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20" ht="21">
      <c r="A3" s="305" t="s">
        <v>15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20">
      <c r="A4" s="24"/>
      <c r="J4"/>
      <c r="L4" s="24"/>
      <c r="N4" s="34"/>
    </row>
    <row r="5" spans="1:20" ht="15.75">
      <c r="A5" s="325" t="s">
        <v>16</v>
      </c>
      <c r="B5" s="325"/>
      <c r="C5" s="68"/>
      <c r="D5" s="68"/>
      <c r="E5" s="68"/>
      <c r="F5" s="68"/>
      <c r="G5" s="68"/>
      <c r="H5" s="68"/>
      <c r="I5" s="68"/>
      <c r="J5" s="68"/>
      <c r="K5" s="70"/>
      <c r="L5" s="69"/>
      <c r="M5" s="68"/>
      <c r="N5" s="70"/>
      <c r="O5" s="68"/>
    </row>
    <row r="6" spans="1:20" ht="15.75">
      <c r="A6" s="96" t="s">
        <v>87</v>
      </c>
      <c r="B6" s="96"/>
      <c r="C6" s="96"/>
      <c r="D6" s="96"/>
      <c r="E6" s="68"/>
      <c r="F6" s="68"/>
      <c r="G6" s="68"/>
      <c r="H6" s="68"/>
      <c r="I6" s="68"/>
      <c r="J6" s="68"/>
      <c r="K6" s="70"/>
      <c r="L6" s="69"/>
      <c r="M6" s="68"/>
      <c r="N6" s="70"/>
      <c r="O6" s="68"/>
    </row>
    <row r="7" spans="1:20" ht="15.75">
      <c r="A7" s="325" t="s">
        <v>17</v>
      </c>
      <c r="B7" s="325"/>
      <c r="C7" s="325"/>
      <c r="D7" s="68"/>
      <c r="E7" s="68"/>
      <c r="F7" s="68"/>
      <c r="G7" s="68"/>
      <c r="H7" s="68"/>
      <c r="I7" s="68"/>
      <c r="J7" s="68"/>
      <c r="K7" s="70"/>
      <c r="L7" s="69"/>
      <c r="M7" s="68"/>
      <c r="N7" s="70"/>
      <c r="O7" s="68"/>
    </row>
    <row r="8" spans="1:20">
      <c r="A8" s="379" t="s">
        <v>192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</row>
    <row r="9" spans="1:20">
      <c r="A9" s="45"/>
      <c r="B9" s="45"/>
      <c r="C9" s="45"/>
      <c r="J9"/>
      <c r="L9" s="24"/>
      <c r="N9" s="34"/>
    </row>
    <row r="10" spans="1:20">
      <c r="A10" s="380" t="s">
        <v>193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</row>
    <row r="11" spans="1:20" ht="15" customHeight="1">
      <c r="A11" s="393" t="s">
        <v>3</v>
      </c>
      <c r="B11" s="394" t="s">
        <v>0</v>
      </c>
      <c r="C11" s="393" t="s">
        <v>1</v>
      </c>
      <c r="D11" s="392" t="s">
        <v>4</v>
      </c>
      <c r="E11" s="392" t="s">
        <v>5</v>
      </c>
      <c r="F11" s="392" t="s">
        <v>6</v>
      </c>
      <c r="G11" s="392" t="s">
        <v>7</v>
      </c>
      <c r="H11" s="385" t="s">
        <v>8</v>
      </c>
      <c r="I11" s="381" t="s">
        <v>9</v>
      </c>
      <c r="J11" s="392" t="s">
        <v>10</v>
      </c>
      <c r="K11" s="392" t="s">
        <v>11</v>
      </c>
      <c r="L11" s="392" t="s">
        <v>12</v>
      </c>
    </row>
    <row r="12" spans="1:20">
      <c r="A12" s="393"/>
      <c r="B12" s="395"/>
      <c r="C12" s="393"/>
      <c r="D12" s="392"/>
      <c r="E12" s="392"/>
      <c r="F12" s="392"/>
      <c r="G12" s="392"/>
      <c r="H12" s="386"/>
      <c r="I12" s="382"/>
      <c r="J12" s="392"/>
      <c r="K12" s="392"/>
      <c r="L12" s="392"/>
    </row>
    <row r="13" spans="1:20">
      <c r="A13" s="2">
        <v>1</v>
      </c>
      <c r="B13" s="12" t="s">
        <v>186</v>
      </c>
      <c r="C13" s="6" t="s">
        <v>187</v>
      </c>
      <c r="D13" s="57">
        <v>95.9</v>
      </c>
      <c r="E13" s="57">
        <v>87.8</v>
      </c>
      <c r="F13" s="57">
        <v>97.3</v>
      </c>
      <c r="G13" s="57">
        <v>84.1</v>
      </c>
      <c r="H13" s="57">
        <v>88.7</v>
      </c>
      <c r="I13" s="57">
        <v>94.3</v>
      </c>
      <c r="J13" s="53">
        <f>SUM(D13:I13)</f>
        <v>548.1</v>
      </c>
      <c r="K13" s="145"/>
      <c r="L13" s="4"/>
    </row>
    <row r="14" spans="1:20">
      <c r="A14" s="2">
        <v>2</v>
      </c>
      <c r="B14" s="12" t="s">
        <v>189</v>
      </c>
      <c r="C14" s="6" t="s">
        <v>190</v>
      </c>
      <c r="D14" s="57">
        <v>88.4</v>
      </c>
      <c r="E14" s="57">
        <v>84</v>
      </c>
      <c r="F14" s="57">
        <v>91.1</v>
      </c>
      <c r="G14" s="57">
        <v>86</v>
      </c>
      <c r="H14" s="57">
        <v>91.2</v>
      </c>
      <c r="I14" s="57">
        <v>88.4</v>
      </c>
      <c r="J14" s="53">
        <f t="shared" ref="J14:J15" si="0">SUM(D14:I14)</f>
        <v>529.1</v>
      </c>
      <c r="K14" s="145"/>
      <c r="L14" s="4"/>
    </row>
    <row r="15" spans="1:20">
      <c r="A15" s="2">
        <v>3</v>
      </c>
      <c r="B15" s="14" t="s">
        <v>177</v>
      </c>
      <c r="C15" s="5" t="s">
        <v>179</v>
      </c>
      <c r="D15" s="57">
        <v>90.8</v>
      </c>
      <c r="E15" s="57">
        <v>85.4</v>
      </c>
      <c r="F15" s="57">
        <v>82.4</v>
      </c>
      <c r="G15" s="57">
        <v>93.9</v>
      </c>
      <c r="H15" s="57">
        <v>86.8</v>
      </c>
      <c r="I15" s="57">
        <v>85.5</v>
      </c>
      <c r="J15" s="53">
        <f t="shared" si="0"/>
        <v>524.79999999999995</v>
      </c>
      <c r="K15" s="145"/>
      <c r="L15" s="4"/>
    </row>
    <row r="16" spans="1:20">
      <c r="A16" s="66"/>
      <c r="B16" s="41"/>
      <c r="C16" s="56"/>
      <c r="D16" s="39"/>
      <c r="E16" s="39"/>
      <c r="F16" s="39"/>
      <c r="G16" s="138"/>
      <c r="H16" s="138"/>
      <c r="I16" s="39"/>
      <c r="J16" s="40"/>
      <c r="K16" s="36"/>
      <c r="L16" s="39"/>
    </row>
    <row r="17" spans="2:12">
      <c r="B17" s="42"/>
    </row>
    <row r="19" spans="2:12">
      <c r="E19" s="309" t="s">
        <v>18</v>
      </c>
      <c r="F19" s="309"/>
      <c r="G19" s="309"/>
      <c r="H19" s="309"/>
      <c r="I19" s="309"/>
      <c r="J19" s="309"/>
      <c r="K19" s="309"/>
      <c r="L19" s="309"/>
    </row>
    <row r="21" spans="2:12">
      <c r="E21" s="224"/>
      <c r="F21" s="224"/>
      <c r="G21" s="224"/>
      <c r="H21" s="224"/>
      <c r="I21" s="224"/>
      <c r="K21" s="226"/>
      <c r="L21" s="224"/>
    </row>
    <row r="22" spans="2:12">
      <c r="G22"/>
      <c r="H22" s="225" t="s">
        <v>158</v>
      </c>
      <c r="I22" s="225"/>
      <c r="J22" s="225"/>
      <c r="K22" s="225"/>
      <c r="L22" s="225"/>
    </row>
    <row r="23" spans="2:12">
      <c r="G23" s="224"/>
      <c r="H23" s="225" t="s">
        <v>159</v>
      </c>
      <c r="I23" s="225"/>
      <c r="J23" s="225"/>
      <c r="K23" s="225"/>
      <c r="L23" s="224"/>
    </row>
  </sheetData>
  <sortState ref="B13:J17">
    <sortCondition descending="1" ref="J13:J17"/>
    <sortCondition descending="1" ref="I13:I17"/>
    <sortCondition descending="1" ref="F13:F17"/>
  </sortState>
  <mergeCells count="20">
    <mergeCell ref="A7:C7"/>
    <mergeCell ref="A8:O8"/>
    <mergeCell ref="A10:O10"/>
    <mergeCell ref="A1:O1"/>
    <mergeCell ref="A2:O2"/>
    <mergeCell ref="A3:O3"/>
    <mergeCell ref="A5:B5"/>
    <mergeCell ref="E19:L19"/>
    <mergeCell ref="E11:E12"/>
    <mergeCell ref="A11:A12"/>
    <mergeCell ref="B11:B12"/>
    <mergeCell ref="C11:C12"/>
    <mergeCell ref="D11:D12"/>
    <mergeCell ref="L11:L12"/>
    <mergeCell ref="F11:F12"/>
    <mergeCell ref="G11:G12"/>
    <mergeCell ref="J11:J12"/>
    <mergeCell ref="K11:K12"/>
    <mergeCell ref="H11:H12"/>
    <mergeCell ref="I11:I12"/>
  </mergeCells>
  <pageMargins left="0.19685039370078741" right="0" top="0.74803149606299213" bottom="1.5354330708661419" header="0.31496062992125984" footer="0.31496062992125984"/>
  <pageSetup paperSize="9" orientation="portrait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28</vt:i4>
      </vt:variant>
      <vt:variant>
        <vt:lpstr>Zakresy nazwane</vt:lpstr>
      </vt:variant>
      <vt:variant>
        <vt:i4>10</vt:i4>
      </vt:variant>
    </vt:vector>
  </HeadingPairs>
  <TitlesOfParts>
    <vt:vector size="38" baseType="lpstr">
      <vt:lpstr>TUTUŁOWA</vt:lpstr>
      <vt:lpstr>CERTYFIKACJA</vt:lpstr>
      <vt:lpstr>SĘDZIOWIE</vt:lpstr>
      <vt:lpstr>PROGRAM</vt:lpstr>
      <vt:lpstr>MEDALIŚCI</vt:lpstr>
      <vt:lpstr>REKORDY</vt:lpstr>
      <vt:lpstr>R1-KPN 60 STOJĄC F</vt:lpstr>
      <vt:lpstr>R1-KPN 60 STOJĄC</vt:lpstr>
      <vt:lpstr>R2-KPN 40- KOB</vt:lpstr>
      <vt:lpstr>R3- KPN60 L OPEN F</vt:lpstr>
      <vt:lpstr>R3- KPN 60L OPEN</vt:lpstr>
      <vt:lpstr>R3- KPN 60L OPEN DRUŻ</vt:lpstr>
      <vt:lpstr>R4- KPN 60- OPEN</vt:lpstr>
      <vt:lpstr>R5- KPN 60 L OPEN</vt:lpstr>
      <vt:lpstr>P1- PPN 60- MEN F</vt:lpstr>
      <vt:lpstr>P1- PPN 60-MEN</vt:lpstr>
      <vt:lpstr>P1- PPN60- MEN DRUŻ</vt:lpstr>
      <vt:lpstr>P2- PPN40- KOB F</vt:lpstr>
      <vt:lpstr>P2- PPN40- KOB</vt:lpstr>
      <vt:lpstr>P5-PPN 40STANDARD OPEN</vt:lpstr>
      <vt:lpstr>P3-PSP 30+30-OPEN</vt:lpstr>
      <vt:lpstr>R6- KDW60L OPEN F</vt:lpstr>
      <vt:lpstr>R6- KDW 60L OPEN</vt:lpstr>
      <vt:lpstr>R6- KDW 60L OPEN DRUŻ</vt:lpstr>
      <vt:lpstr>P4-PDW 60 OPEN F</vt:lpstr>
      <vt:lpstr>P4-PDW 60-OPEN</vt:lpstr>
      <vt:lpstr>P4-PDW 60 OPEN DRUŻ</vt:lpstr>
      <vt:lpstr>Arkusz1</vt:lpstr>
      <vt:lpstr>PROGRAM!OLE_LINK1</vt:lpstr>
      <vt:lpstr>MEDALIŚCI!Tytuły_wydruku</vt:lpstr>
      <vt:lpstr>'P1- PPN60- MEN DRUŻ'!Tytuły_wydruku</vt:lpstr>
      <vt:lpstr>'P2- PPN40- KOB'!Tytuły_wydruku</vt:lpstr>
      <vt:lpstr>'P4-PDW 60 OPEN DRUŻ'!Tytuły_wydruku</vt:lpstr>
      <vt:lpstr>'P5-PPN 40STANDARD OPEN'!Tytuły_wydruku</vt:lpstr>
      <vt:lpstr>'R3- KPN 60L OPEN DRUŻ'!Tytuły_wydruku</vt:lpstr>
      <vt:lpstr>'R4- KPN 60- OPEN'!Tytuły_wydruku</vt:lpstr>
      <vt:lpstr>'R5- KPN 60 L OPEN'!Tytuły_wydruku</vt:lpstr>
      <vt:lpstr>'R6- KDW 60L OPEN DRUŻ'!Tytuły_wydruku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Graduszewski</dc:creator>
  <cp:lastModifiedBy>Bazyl</cp:lastModifiedBy>
  <cp:lastPrinted>2018-10-14T10:06:46Z</cp:lastPrinted>
  <dcterms:created xsi:type="dcterms:W3CDTF">2017-05-16T12:45:08Z</dcterms:created>
  <dcterms:modified xsi:type="dcterms:W3CDTF">2018-10-14T10:15:57Z</dcterms:modified>
</cp:coreProperties>
</file>